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la\Desktop\"/>
    </mc:Choice>
  </mc:AlternateContent>
  <bookViews>
    <workbookView xWindow="225" yWindow="1200" windowWidth="9360" windowHeight="5505"/>
  </bookViews>
  <sheets>
    <sheet name="DESCRIZIONE DM" sheetId="7" r:id="rId1"/>
    <sheet name="Foglio1" sheetId="8" r:id="rId2"/>
  </sheets>
  <definedNames>
    <definedName name="_xlnm._FilterDatabase" localSheetId="0" hidden="1">'DESCRIZIONE DM'!$A$1:$G$17</definedName>
    <definedName name="_xlnm._FilterDatabase" localSheetId="1" hidden="1">Foglio1!$A$1:$C$172</definedName>
    <definedName name="_GoBack" localSheetId="0">'DESCRIZIONE DM'!#REF!</definedName>
    <definedName name="_xlnm.Print_Area" localSheetId="0">'DESCRIZIONE DM'!$A$1:$G$18</definedName>
    <definedName name="_xlnm.Print_Titles" localSheetId="0">'DESCRIZIONE DM'!$1:$1</definedName>
  </definedNames>
  <calcPr calcId="162913"/>
</workbook>
</file>

<file path=xl/calcChain.xml><?xml version="1.0" encoding="utf-8"?>
<calcChain xmlns="http://schemas.openxmlformats.org/spreadsheetml/2006/main">
  <c r="D18" i="7" l="1"/>
  <c r="G33" i="7" l="1"/>
  <c r="G29" i="7"/>
  <c r="G25" i="7"/>
  <c r="G32" i="7"/>
  <c r="G28" i="7"/>
  <c r="G24" i="7"/>
  <c r="G31" i="7"/>
  <c r="G27" i="7"/>
  <c r="G23" i="7"/>
  <c r="G30" i="7"/>
  <c r="G26" i="7"/>
  <c r="G22" i="7"/>
</calcChain>
</file>

<file path=xl/sharedStrings.xml><?xml version="1.0" encoding="utf-8"?>
<sst xmlns="http://schemas.openxmlformats.org/spreadsheetml/2006/main" count="411" uniqueCount="179">
  <si>
    <t>criterio di aggiudicazione</t>
  </si>
  <si>
    <t>prezzo più basso</t>
  </si>
  <si>
    <t>offerta EPV</t>
  </si>
  <si>
    <t>DISPOSITIVI PER INTUBAZIONE - ALTRI</t>
  </si>
  <si>
    <t>ESCLUSIVI KIT PER TRACHEOSTOMIA</t>
  </si>
  <si>
    <t>DESCRIZIONE</t>
  </si>
  <si>
    <t>lotto</t>
  </si>
  <si>
    <t>importo  posto a base di gara</t>
  </si>
  <si>
    <t>76300769E5</t>
  </si>
  <si>
    <t>7630115A14</t>
  </si>
  <si>
    <t>7630118C8D</t>
  </si>
  <si>
    <t>76301295A3</t>
  </si>
  <si>
    <t>76301338EF</t>
  </si>
  <si>
    <t>7630139DE1</t>
  </si>
  <si>
    <t>7630141F87</t>
  </si>
  <si>
    <t>CIG</t>
  </si>
  <si>
    <t>764230773D</t>
  </si>
  <si>
    <t>76423445C6</t>
  </si>
  <si>
    <t>7642372CDF</t>
  </si>
  <si>
    <t>7642411D0E</t>
  </si>
  <si>
    <t>7642431D8F</t>
  </si>
  <si>
    <t>764243942C</t>
  </si>
  <si>
    <t>7642491F12</t>
  </si>
  <si>
    <t>76424984DC</t>
  </si>
  <si>
    <t>7642505AA1</t>
  </si>
  <si>
    <t>76425396B1</t>
  </si>
  <si>
    <t>7642549EEF</t>
  </si>
  <si>
    <t>76425618D8</t>
  </si>
  <si>
    <t>7642568E9D</t>
  </si>
  <si>
    <t>76425786E0</t>
  </si>
  <si>
    <t>7642587E4B</t>
  </si>
  <si>
    <t>76425965BB</t>
  </si>
  <si>
    <t>7642623C01</t>
  </si>
  <si>
    <t>7642642BAF</t>
  </si>
  <si>
    <t>7642663D03</t>
  </si>
  <si>
    <t>7642684E57</t>
  </si>
  <si>
    <t>7642700B8C</t>
  </si>
  <si>
    <t>7642703E05</t>
  </si>
  <si>
    <t>76427168C1</t>
  </si>
  <si>
    <t>764273479C</t>
  </si>
  <si>
    <t>76427450B2</t>
  </si>
  <si>
    <t>76427851B4</t>
  </si>
  <si>
    <t>76428306D5</t>
  </si>
  <si>
    <t>7642857D1B</t>
  </si>
  <si>
    <t>76428653B8</t>
  </si>
  <si>
    <t>7642918F71</t>
  </si>
  <si>
    <t>76429276E1</t>
  </si>
  <si>
    <t>7642938FF2</t>
  </si>
  <si>
    <t>7642951AAE</t>
  </si>
  <si>
    <t>7642956ECD</t>
  </si>
  <si>
    <t>764296563D</t>
  </si>
  <si>
    <t>7642990ADD</t>
  </si>
  <si>
    <t>7643011C31</t>
  </si>
  <si>
    <t>76430203A1</t>
  </si>
  <si>
    <t>7643028A39</t>
  </si>
  <si>
    <t>76430479E7</t>
  </si>
  <si>
    <t>764305722A</t>
  </si>
  <si>
    <t>76430658C2</t>
  </si>
  <si>
    <t>7643069C0E</t>
  </si>
  <si>
    <t>76430761D8</t>
  </si>
  <si>
    <t>76430815F7</t>
  </si>
  <si>
    <t>7643088BBC</t>
  </si>
  <si>
    <t>76430940B3</t>
  </si>
  <si>
    <t>7643108C3D</t>
  </si>
  <si>
    <t>76431162DA</t>
  </si>
  <si>
    <t>7643127BEB</t>
  </si>
  <si>
    <t>76431330E2</t>
  </si>
  <si>
    <t>76431395D4</t>
  </si>
  <si>
    <t>7643146B99</t>
  </si>
  <si>
    <t>76431617FB</t>
  </si>
  <si>
    <t>7643165B47</t>
  </si>
  <si>
    <t>764317645D</t>
  </si>
  <si>
    <t>7643184AF5</t>
  </si>
  <si>
    <t>7643188E41</t>
  </si>
  <si>
    <t>764319540B</t>
  </si>
  <si>
    <t>76432018FD</t>
  </si>
  <si>
    <t>7643206D1C</t>
  </si>
  <si>
    <t>76433736EE</t>
  </si>
  <si>
    <t>7643377A3A</t>
  </si>
  <si>
    <t>7643379BE0</t>
  </si>
  <si>
    <t>7643382E59</t>
  </si>
  <si>
    <t>764338727D</t>
  </si>
  <si>
    <t>76433915C9</t>
  </si>
  <si>
    <t>7643400D34</t>
  </si>
  <si>
    <t>764340622B</t>
  </si>
  <si>
    <t>7643422F5B</t>
  </si>
  <si>
    <t>76434251D9</t>
  </si>
  <si>
    <t>7643435A17</t>
  </si>
  <si>
    <t>7643441F09</t>
  </si>
  <si>
    <t>76434430B4</t>
  </si>
  <si>
    <t>76434484D3</t>
  </si>
  <si>
    <t>7643456B6B</t>
  </si>
  <si>
    <t>7643461F8A</t>
  </si>
  <si>
    <t>7643476BEC</t>
  </si>
  <si>
    <t>7643479E65</t>
  </si>
  <si>
    <t>76434885D5</t>
  </si>
  <si>
    <t>7643498E13</t>
  </si>
  <si>
    <t>76435064B0</t>
  </si>
  <si>
    <t>76435118CF</t>
  </si>
  <si>
    <t>7643518E94</t>
  </si>
  <si>
    <t>764353087D</t>
  </si>
  <si>
    <t>7643535C9C</t>
  </si>
  <si>
    <t>7644115B3E</t>
  </si>
  <si>
    <t>7644177E67</t>
  </si>
  <si>
    <t>764420772B</t>
  </si>
  <si>
    <t>7644216E96</t>
  </si>
  <si>
    <t>7644230A25</t>
  </si>
  <si>
    <t>7644254DF2</t>
  </si>
  <si>
    <t>7644275F46</t>
  </si>
  <si>
    <t>76442835E3</t>
  </si>
  <si>
    <t>7644313EA2</t>
  </si>
  <si>
    <t>7644329BD7</t>
  </si>
  <si>
    <t>7644347AB2</t>
  </si>
  <si>
    <t>7644353FA4</t>
  </si>
  <si>
    <t>76443583C8</t>
  </si>
  <si>
    <t>76443740FD</t>
  </si>
  <si>
    <t>764437951C</t>
  </si>
  <si>
    <t>7644390E2D</t>
  </si>
  <si>
    <t>76443984CA</t>
  </si>
  <si>
    <t>764443969F</t>
  </si>
  <si>
    <t>76444553D4</t>
  </si>
  <si>
    <t>7644464B3F</t>
  </si>
  <si>
    <t>76444732AF</t>
  </si>
  <si>
    <t>76444775FB</t>
  </si>
  <si>
    <t>7644484BC0</t>
  </si>
  <si>
    <t>764449225D</t>
  </si>
  <si>
    <t>7644505D14</t>
  </si>
  <si>
    <t>76445133B1</t>
  </si>
  <si>
    <t>76445301B9</t>
  </si>
  <si>
    <t>764455130D</t>
  </si>
  <si>
    <t>76445599A5</t>
  </si>
  <si>
    <t>76445756DA</t>
  </si>
  <si>
    <t>7644585F18</t>
  </si>
  <si>
    <t>764459140F</t>
  </si>
  <si>
    <t>7644604EC6</t>
  </si>
  <si>
    <t>7644620BFB</t>
  </si>
  <si>
    <t>7644662EA3</t>
  </si>
  <si>
    <t>764466946D</t>
  </si>
  <si>
    <t xml:space="preserve">importo </t>
  </si>
  <si>
    <t>;</t>
  </si>
  <si>
    <t>CPV</t>
  </si>
  <si>
    <t>contributo ANAC</t>
  </si>
  <si>
    <t>REQUISITI CHE DANNO DIRITTO ALLA RIDUZIONE</t>
  </si>
  <si>
    <t>ISO 9000 o MPMI</t>
  </si>
  <si>
    <t>registrazione EMAS</t>
  </si>
  <si>
    <t>certificazione AMBIENTALE</t>
  </si>
  <si>
    <t>INVENTARIO/IMPRONTA CLIMATICA</t>
  </si>
  <si>
    <t>importo garanzia</t>
  </si>
  <si>
    <t>N</t>
  </si>
  <si>
    <t>S</t>
  </si>
  <si>
    <t>-</t>
  </si>
  <si>
    <t>lotto 1 - Sistema sottovuoto per trasporto dei campioni operatori dalle sale chirurgiche all'Anatomia Patologica</t>
  </si>
  <si>
    <t>lotto 2 - Sistema automatico di taglio campioni istologici</t>
  </si>
  <si>
    <t>lotto 3 - Sistema per accettazione, riduzione, stoccaggio, processazione, inclusione e tracciabilita' dei campioni istologici</t>
  </si>
  <si>
    <t>lotto 4 - Coloratore automatico per colorazioni speciali</t>
  </si>
  <si>
    <t>lotto 5 - Inclusore automatico di tessuti in paraffina</t>
  </si>
  <si>
    <t>lotto 6 - Coloratori automatici</t>
  </si>
  <si>
    <t>lotto 7 - Sistema automatico in digital pathology per la 'second opinion e diagnosi in urgenza'</t>
  </si>
  <si>
    <t>lotto 8 - Strumentazione per l'allestimento di microbiopsie.</t>
  </si>
  <si>
    <t>lotto 9 - Sistema automatico per ibridazione in situ.</t>
  </si>
  <si>
    <t>lotto 10 - Sistema per citologia in fase liquida, lettura computer assistita e citoinclusi.</t>
  </si>
  <si>
    <t>lotto 11 - Microscopia.</t>
  </si>
  <si>
    <t>lotto 12 - Sistema automatico di acquisizioni immagini per fish.</t>
  </si>
  <si>
    <t>lotto 13 - Strumentazione per l'allestimento dei preparati istologici.</t>
  </si>
  <si>
    <t>lotto 14 - Sistema per l'automazione dei processi di colorazione e montaggio dei vetrini.</t>
  </si>
  <si>
    <t>lotto 15 - Test vari 1.</t>
  </si>
  <si>
    <t>lotto 16 - Test vari 2.</t>
  </si>
  <si>
    <t xml:space="preserve">totale </t>
  </si>
  <si>
    <t>7658985A5B</t>
  </si>
  <si>
    <t>7658986B2E</t>
  </si>
  <si>
    <t>7658987C01</t>
  </si>
  <si>
    <t>7658988CD4</t>
  </si>
  <si>
    <t>7658989DA7</t>
  </si>
  <si>
    <t>7658990E7A</t>
  </si>
  <si>
    <t>7658991F4D</t>
  </si>
  <si>
    <t>76589930F8</t>
  </si>
  <si>
    <t>76589941CB</t>
  </si>
  <si>
    <t>765899529E</t>
  </si>
  <si>
    <t>76589995EA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</si>
</sst>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5" formatCode="&quot;€&quot;\ 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/>
    <xf numFmtId="0" fontId="2" fillId="0" borderId="0" xfId="0" applyFont="1"/>
    <xf numFmtId="49" fontId="4" fillId="0" borderId="0" xfId="0" applyNumberFormat="1" applyFont="1" applyAlignment="1">
      <alignment vertical="center"/>
    </xf>
    <xf numFmtId="165" fontId="0" fillId="0" borderId="0" xfId="0" applyNumberFormat="1"/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1" applyFont="1" applyAlignment="1">
      <alignment wrapText="1"/>
    </xf>
    <xf numFmtId="165" fontId="1" fillId="0" borderId="0" xfId="1" applyNumberFormat="1"/>
    <xf numFmtId="165" fontId="8" fillId="0" borderId="0" xfId="1" applyNumberFormat="1" applyFont="1"/>
    <xf numFmtId="0" fontId="8" fillId="0" borderId="1" xfId="1" applyFont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3" fontId="8" fillId="0" borderId="1" xfId="1" applyNumberFormat="1" applyFont="1" applyBorder="1" applyAlignment="1">
      <alignment wrapText="1"/>
    </xf>
    <xf numFmtId="165" fontId="8" fillId="0" borderId="1" xfId="1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2" borderId="8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165" fontId="4" fillId="2" borderId="10" xfId="0" applyNumberFormat="1" applyFont="1" applyFill="1" applyBorder="1" applyAlignment="1">
      <alignment horizontal="righ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5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165" fontId="0" fillId="0" borderId="5" xfId="0" applyNumberForma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0">
    <cellStyle name="Comma" xfId="2"/>
    <cellStyle name="Comma [0]" xfId="3"/>
    <cellStyle name="Currency" xfId="4"/>
    <cellStyle name="Currency [0]" xfId="5"/>
    <cellStyle name="Excel Built-in Normal" xfId="6"/>
    <cellStyle name="Normal" xfId="7"/>
    <cellStyle name="Normale" xfId="0" builtinId="0"/>
    <cellStyle name="Normale 2" xfId="8"/>
    <cellStyle name="Normale 3" xfId="1"/>
    <cellStyle name="Percen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11041380" y="3036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16076083" y="150410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90" zoomScaleNormal="90" zoomScaleSheetLayoutView="89" workbookViewId="0">
      <selection activeCell="G34" sqref="G34"/>
    </sheetView>
  </sheetViews>
  <sheetFormatPr defaultRowHeight="12.75" x14ac:dyDescent="0.2"/>
  <cols>
    <col min="1" max="1" width="6.85546875" style="10" customWidth="1"/>
    <col min="2" max="2" width="75.5703125" style="10" customWidth="1"/>
    <col min="3" max="3" width="11.42578125" style="10" customWidth="1"/>
    <col min="4" max="4" width="17" style="9" customWidth="1"/>
    <col min="5" max="5" width="14.42578125" style="9" customWidth="1"/>
    <col min="6" max="6" width="15.28515625" style="11" customWidth="1"/>
    <col min="7" max="7" width="17" style="9" customWidth="1"/>
  </cols>
  <sheetData>
    <row r="1" spans="1:7" s="2" customFormat="1" ht="39" thickBot="1" x14ac:dyDescent="0.25">
      <c r="A1" s="43" t="s">
        <v>6</v>
      </c>
      <c r="B1" s="44" t="s">
        <v>5</v>
      </c>
      <c r="C1" s="44" t="s">
        <v>0</v>
      </c>
      <c r="D1" s="45" t="s">
        <v>7</v>
      </c>
      <c r="E1" s="45" t="s">
        <v>140</v>
      </c>
      <c r="F1" s="45" t="s">
        <v>15</v>
      </c>
      <c r="G1" s="46" t="s">
        <v>141</v>
      </c>
    </row>
    <row r="2" spans="1:7" s="1" customFormat="1" ht="38.25" customHeight="1" x14ac:dyDescent="0.3">
      <c r="A2" s="47">
        <v>1</v>
      </c>
      <c r="B2" s="48" t="s">
        <v>151</v>
      </c>
      <c r="C2" s="49" t="s">
        <v>2</v>
      </c>
      <c r="D2" s="50">
        <v>650000</v>
      </c>
      <c r="E2" s="51">
        <v>33124110</v>
      </c>
      <c r="F2" s="52">
        <v>7658984988</v>
      </c>
      <c r="G2" s="53">
        <v>70</v>
      </c>
    </row>
    <row r="3" spans="1:7" s="1" customFormat="1" ht="33.75" customHeight="1" x14ac:dyDescent="0.3">
      <c r="A3" s="26">
        <v>2</v>
      </c>
      <c r="B3" s="41" t="s">
        <v>152</v>
      </c>
      <c r="C3" s="27" t="s">
        <v>2</v>
      </c>
      <c r="D3" s="38">
        <v>300000</v>
      </c>
      <c r="E3" s="54">
        <v>33124110</v>
      </c>
      <c r="F3" s="40" t="s">
        <v>168</v>
      </c>
      <c r="G3" s="28">
        <v>35</v>
      </c>
    </row>
    <row r="4" spans="1:7" s="1" customFormat="1" ht="41.25" customHeight="1" x14ac:dyDescent="0.3">
      <c r="A4" s="26">
        <v>3</v>
      </c>
      <c r="B4" s="41" t="s">
        <v>153</v>
      </c>
      <c r="C4" s="27" t="s">
        <v>2</v>
      </c>
      <c r="D4" s="38">
        <v>3200000</v>
      </c>
      <c r="E4" s="54">
        <v>33124110</v>
      </c>
      <c r="F4" s="40" t="s">
        <v>169</v>
      </c>
      <c r="G4" s="28">
        <v>140</v>
      </c>
    </row>
    <row r="5" spans="1:7" s="1" customFormat="1" ht="33.75" customHeight="1" x14ac:dyDescent="0.3">
      <c r="A5" s="26">
        <v>4</v>
      </c>
      <c r="B5" s="41" t="s">
        <v>154</v>
      </c>
      <c r="C5" s="27" t="s">
        <v>2</v>
      </c>
      <c r="D5" s="38">
        <v>175000</v>
      </c>
      <c r="E5" s="54">
        <v>33124110</v>
      </c>
      <c r="F5" s="40" t="s">
        <v>170</v>
      </c>
      <c r="G5" s="28">
        <v>20</v>
      </c>
    </row>
    <row r="6" spans="1:7" s="1" customFormat="1" ht="36.75" customHeight="1" x14ac:dyDescent="0.3">
      <c r="A6" s="26">
        <v>5</v>
      </c>
      <c r="B6" s="41" t="s">
        <v>155</v>
      </c>
      <c r="C6" s="27" t="s">
        <v>2</v>
      </c>
      <c r="D6" s="38">
        <v>575000</v>
      </c>
      <c r="E6" s="54">
        <v>33124110</v>
      </c>
      <c r="F6" s="40" t="s">
        <v>171</v>
      </c>
      <c r="G6" s="29">
        <v>70</v>
      </c>
    </row>
    <row r="7" spans="1:7" s="1" customFormat="1" ht="33" customHeight="1" x14ac:dyDescent="0.3">
      <c r="A7" s="26">
        <v>6</v>
      </c>
      <c r="B7" s="41" t="s">
        <v>156</v>
      </c>
      <c r="C7" s="27" t="s">
        <v>2</v>
      </c>
      <c r="D7" s="38">
        <v>3300000</v>
      </c>
      <c r="E7" s="54">
        <v>33124110</v>
      </c>
      <c r="F7" s="40" t="s">
        <v>172</v>
      </c>
      <c r="G7" s="28">
        <v>140</v>
      </c>
    </row>
    <row r="8" spans="1:7" s="1" customFormat="1" ht="39" customHeight="1" x14ac:dyDescent="0.3">
      <c r="A8" s="26">
        <v>7</v>
      </c>
      <c r="B8" s="41" t="s">
        <v>157</v>
      </c>
      <c r="C8" s="27" t="s">
        <v>2</v>
      </c>
      <c r="D8" s="38">
        <v>300000</v>
      </c>
      <c r="E8" s="54">
        <v>33124110</v>
      </c>
      <c r="F8" s="40" t="s">
        <v>173</v>
      </c>
      <c r="G8" s="28">
        <v>35</v>
      </c>
    </row>
    <row r="9" spans="1:7" s="1" customFormat="1" ht="39" customHeight="1" x14ac:dyDescent="0.3">
      <c r="A9" s="26">
        <v>8</v>
      </c>
      <c r="B9" s="41" t="s">
        <v>158</v>
      </c>
      <c r="C9" s="27" t="s">
        <v>2</v>
      </c>
      <c r="D9" s="38">
        <v>675000</v>
      </c>
      <c r="E9" s="54">
        <v>33124110</v>
      </c>
      <c r="F9" s="40" t="s">
        <v>174</v>
      </c>
      <c r="G9" s="28">
        <v>70</v>
      </c>
    </row>
    <row r="10" spans="1:7" s="1" customFormat="1" ht="55.5" customHeight="1" x14ac:dyDescent="0.3">
      <c r="A10" s="26">
        <v>9</v>
      </c>
      <c r="B10" s="41" t="s">
        <v>159</v>
      </c>
      <c r="C10" s="27" t="s">
        <v>2</v>
      </c>
      <c r="D10" s="38">
        <v>1000000</v>
      </c>
      <c r="E10" s="54">
        <v>33124110</v>
      </c>
      <c r="F10" s="40">
        <v>7658992025</v>
      </c>
      <c r="G10" s="29">
        <v>140</v>
      </c>
    </row>
    <row r="11" spans="1:7" s="1" customFormat="1" ht="53.25" customHeight="1" x14ac:dyDescent="0.3">
      <c r="A11" s="26">
        <v>10</v>
      </c>
      <c r="B11" s="41" t="s">
        <v>160</v>
      </c>
      <c r="C11" s="27" t="s">
        <v>2</v>
      </c>
      <c r="D11" s="38">
        <v>1550000</v>
      </c>
      <c r="E11" s="54">
        <v>33124110</v>
      </c>
      <c r="F11" s="40" t="s">
        <v>175</v>
      </c>
      <c r="G11" s="28">
        <v>140</v>
      </c>
    </row>
    <row r="12" spans="1:7" s="1" customFormat="1" ht="48.75" customHeight="1" x14ac:dyDescent="0.3">
      <c r="A12" s="26">
        <v>11</v>
      </c>
      <c r="B12" s="41" t="s">
        <v>161</v>
      </c>
      <c r="C12" s="27" t="s">
        <v>2</v>
      </c>
      <c r="D12" s="38">
        <v>95000</v>
      </c>
      <c r="E12" s="55">
        <v>38510000</v>
      </c>
      <c r="F12" s="40" t="s">
        <v>176</v>
      </c>
      <c r="G12" s="29">
        <v>0</v>
      </c>
    </row>
    <row r="13" spans="1:7" s="1" customFormat="1" ht="35.25" customHeight="1" x14ac:dyDescent="0.3">
      <c r="A13" s="26">
        <v>12</v>
      </c>
      <c r="B13" s="41" t="s">
        <v>162</v>
      </c>
      <c r="C13" s="27" t="s">
        <v>2</v>
      </c>
      <c r="D13" s="38">
        <v>175000</v>
      </c>
      <c r="E13" s="54">
        <v>33124110</v>
      </c>
      <c r="F13" s="40" t="s">
        <v>177</v>
      </c>
      <c r="G13" s="28">
        <v>20</v>
      </c>
    </row>
    <row r="14" spans="1:7" s="1" customFormat="1" ht="60" customHeight="1" x14ac:dyDescent="0.3">
      <c r="A14" s="30">
        <v>13</v>
      </c>
      <c r="B14" s="41" t="s">
        <v>163</v>
      </c>
      <c r="C14" s="27" t="s">
        <v>2</v>
      </c>
      <c r="D14" s="38">
        <v>575000</v>
      </c>
      <c r="E14" s="54">
        <v>33124110</v>
      </c>
      <c r="F14" s="40">
        <v>7658996371</v>
      </c>
      <c r="G14" s="28">
        <v>70</v>
      </c>
    </row>
    <row r="15" spans="1:7" s="1" customFormat="1" ht="46.5" customHeight="1" x14ac:dyDescent="0.3">
      <c r="A15" s="30">
        <v>14</v>
      </c>
      <c r="B15" s="41" t="s">
        <v>164</v>
      </c>
      <c r="C15" s="27" t="s">
        <v>2</v>
      </c>
      <c r="D15" s="38">
        <v>140000</v>
      </c>
      <c r="E15" s="54">
        <v>33124110</v>
      </c>
      <c r="F15" s="40">
        <v>7658997444</v>
      </c>
      <c r="G15" s="28">
        <v>0</v>
      </c>
    </row>
    <row r="16" spans="1:7" s="1" customFormat="1" ht="33" customHeight="1" x14ac:dyDescent="0.3">
      <c r="A16" s="30">
        <v>15</v>
      </c>
      <c r="B16" s="41" t="s">
        <v>165</v>
      </c>
      <c r="C16" s="31" t="s">
        <v>1</v>
      </c>
      <c r="D16" s="38">
        <v>312000</v>
      </c>
      <c r="E16" s="54">
        <v>33696500</v>
      </c>
      <c r="F16" s="40">
        <v>7658998517</v>
      </c>
      <c r="G16" s="28">
        <v>35</v>
      </c>
    </row>
    <row r="17" spans="1:7" s="1" customFormat="1" ht="30.75" customHeight="1" thickBot="1" x14ac:dyDescent="0.35">
      <c r="A17" s="32">
        <v>16</v>
      </c>
      <c r="B17" s="42" t="s">
        <v>166</v>
      </c>
      <c r="C17" s="33" t="s">
        <v>1</v>
      </c>
      <c r="D17" s="39">
        <v>312000</v>
      </c>
      <c r="E17" s="56">
        <v>33696500</v>
      </c>
      <c r="F17" s="57" t="s">
        <v>178</v>
      </c>
      <c r="G17" s="34">
        <v>35</v>
      </c>
    </row>
    <row r="18" spans="1:7" ht="31.5" customHeight="1" x14ac:dyDescent="0.2">
      <c r="A18" s="4"/>
      <c r="B18" s="5"/>
      <c r="C18" s="5" t="s">
        <v>167</v>
      </c>
      <c r="D18" s="8">
        <f>SUBTOTAL(9,D2:D17)</f>
        <v>13334000</v>
      </c>
      <c r="E18" s="8"/>
      <c r="G18" s="8"/>
    </row>
    <row r="19" spans="1:7" ht="31.5" customHeight="1" x14ac:dyDescent="0.2">
      <c r="A19" s="4"/>
      <c r="B19" s="5"/>
      <c r="C19" s="5"/>
      <c r="D19" s="8"/>
      <c r="E19" s="8"/>
      <c r="G19" s="8"/>
    </row>
    <row r="20" spans="1:7" ht="31.5" customHeight="1" x14ac:dyDescent="0.2">
      <c r="A20" s="4"/>
      <c r="B20" s="5"/>
      <c r="C20" s="35" t="s">
        <v>142</v>
      </c>
      <c r="D20" s="36"/>
      <c r="E20" s="36"/>
      <c r="F20" s="36"/>
      <c r="G20" s="37"/>
    </row>
    <row r="21" spans="1:7" ht="66" customHeight="1" x14ac:dyDescent="0.2">
      <c r="A21" s="4"/>
      <c r="B21" s="5"/>
      <c r="C21" s="20" t="s">
        <v>143</v>
      </c>
      <c r="D21" s="21" t="s">
        <v>144</v>
      </c>
      <c r="E21" s="21" t="s">
        <v>145</v>
      </c>
      <c r="F21" s="20" t="s">
        <v>146</v>
      </c>
      <c r="G21" s="22" t="s">
        <v>147</v>
      </c>
    </row>
    <row r="22" spans="1:7" ht="31.5" customHeight="1" x14ac:dyDescent="0.25">
      <c r="A22" s="4"/>
      <c r="B22" s="5"/>
      <c r="C22" s="23" t="s">
        <v>148</v>
      </c>
      <c r="D22" s="24" t="s">
        <v>148</v>
      </c>
      <c r="E22" s="24" t="s">
        <v>148</v>
      </c>
      <c r="F22" s="23" t="s">
        <v>148</v>
      </c>
      <c r="G22" s="25">
        <f>(D18*2/100)*100%</f>
        <v>266680</v>
      </c>
    </row>
    <row r="23" spans="1:7" ht="15" x14ac:dyDescent="0.25">
      <c r="A23" s="4"/>
      <c r="B23" s="5"/>
      <c r="C23" s="23" t="s">
        <v>148</v>
      </c>
      <c r="D23" s="24" t="s">
        <v>148</v>
      </c>
      <c r="E23" s="24" t="s">
        <v>148</v>
      </c>
      <c r="F23" s="23" t="s">
        <v>149</v>
      </c>
      <c r="G23" s="25">
        <f>(D18*2/100)*85%</f>
        <v>226678</v>
      </c>
    </row>
    <row r="24" spans="1:7" ht="15" x14ac:dyDescent="0.25">
      <c r="A24" s="4"/>
      <c r="B24" s="5"/>
      <c r="C24" s="23" t="s">
        <v>148</v>
      </c>
      <c r="D24" s="24" t="s">
        <v>148</v>
      </c>
      <c r="E24" s="24" t="s">
        <v>149</v>
      </c>
      <c r="F24" s="23" t="s">
        <v>148</v>
      </c>
      <c r="G24" s="25">
        <f>(D18*2/100)*80%</f>
        <v>213344</v>
      </c>
    </row>
    <row r="25" spans="1:7" ht="15" x14ac:dyDescent="0.25">
      <c r="A25" s="4"/>
      <c r="B25" s="5"/>
      <c r="C25" s="23" t="s">
        <v>148</v>
      </c>
      <c r="D25" s="24" t="s">
        <v>149</v>
      </c>
      <c r="E25" s="24" t="s">
        <v>150</v>
      </c>
      <c r="F25" s="23" t="s">
        <v>148</v>
      </c>
      <c r="G25" s="25">
        <f>(D18*2/100)*70%</f>
        <v>186676</v>
      </c>
    </row>
    <row r="26" spans="1:7" ht="15" x14ac:dyDescent="0.25">
      <c r="A26" s="4"/>
      <c r="B26" s="5"/>
      <c r="C26" s="23" t="s">
        <v>148</v>
      </c>
      <c r="D26" s="24" t="s">
        <v>148</v>
      </c>
      <c r="E26" s="24" t="s">
        <v>149</v>
      </c>
      <c r="F26" s="23" t="s">
        <v>149</v>
      </c>
      <c r="G26" s="25">
        <f>(D18*2/100)*68%</f>
        <v>181342.40000000002</v>
      </c>
    </row>
    <row r="27" spans="1:7" ht="15" x14ac:dyDescent="0.25">
      <c r="A27" s="4"/>
      <c r="B27" s="5"/>
      <c r="C27" s="23" t="s">
        <v>148</v>
      </c>
      <c r="D27" s="24" t="s">
        <v>149</v>
      </c>
      <c r="E27" s="24" t="s">
        <v>150</v>
      </c>
      <c r="F27" s="23" t="s">
        <v>149</v>
      </c>
      <c r="G27" s="25">
        <f>(D18*2/100)*59.5%</f>
        <v>158674.6</v>
      </c>
    </row>
    <row r="28" spans="1:7" ht="15" x14ac:dyDescent="0.25">
      <c r="A28" s="4"/>
      <c r="B28" s="5"/>
      <c r="C28" s="23" t="s">
        <v>149</v>
      </c>
      <c r="D28" s="24" t="s">
        <v>148</v>
      </c>
      <c r="E28" s="24" t="s">
        <v>148</v>
      </c>
      <c r="F28" s="23" t="s">
        <v>148</v>
      </c>
      <c r="G28" s="25">
        <f>(D18*2/100)*50%</f>
        <v>133340</v>
      </c>
    </row>
    <row r="29" spans="1:7" ht="15" x14ac:dyDescent="0.25">
      <c r="A29" s="4"/>
      <c r="B29" s="6" t="s">
        <v>4</v>
      </c>
      <c r="C29" s="23" t="s">
        <v>149</v>
      </c>
      <c r="D29" s="24" t="s">
        <v>148</v>
      </c>
      <c r="E29" s="24" t="s">
        <v>148</v>
      </c>
      <c r="F29" s="23" t="s">
        <v>149</v>
      </c>
      <c r="G29" s="25">
        <f>(D18*2/100)*42.5%</f>
        <v>113339</v>
      </c>
    </row>
    <row r="30" spans="1:7" ht="15" x14ac:dyDescent="0.25">
      <c r="A30" s="4"/>
      <c r="B30" s="6"/>
      <c r="C30" s="23" t="s">
        <v>149</v>
      </c>
      <c r="D30" s="24" t="s">
        <v>148</v>
      </c>
      <c r="E30" s="24" t="s">
        <v>149</v>
      </c>
      <c r="F30" s="23" t="s">
        <v>148</v>
      </c>
      <c r="G30" s="25">
        <f>(D18*2/100)*40%</f>
        <v>106672</v>
      </c>
    </row>
    <row r="31" spans="1:7" ht="15" x14ac:dyDescent="0.25">
      <c r="A31" s="4"/>
      <c r="B31" s="5"/>
      <c r="C31" s="23" t="s">
        <v>149</v>
      </c>
      <c r="D31" s="24" t="s">
        <v>149</v>
      </c>
      <c r="E31" s="24" t="s">
        <v>150</v>
      </c>
      <c r="F31" s="23" t="s">
        <v>148</v>
      </c>
      <c r="G31" s="25">
        <f>(D18*2/100)*35%</f>
        <v>93338</v>
      </c>
    </row>
    <row r="32" spans="1:7" ht="15" x14ac:dyDescent="0.25">
      <c r="A32" s="4"/>
      <c r="B32" s="7"/>
      <c r="C32" s="23" t="s">
        <v>149</v>
      </c>
      <c r="D32" s="24" t="s">
        <v>148</v>
      </c>
      <c r="E32" s="24" t="s">
        <v>149</v>
      </c>
      <c r="F32" s="23" t="s">
        <v>149</v>
      </c>
      <c r="G32" s="25">
        <f>(D18*2/100)*34%</f>
        <v>90671.200000000012</v>
      </c>
    </row>
    <row r="33" spans="1:7" ht="15" x14ac:dyDescent="0.25">
      <c r="A33" s="4"/>
      <c r="B33" s="6" t="s">
        <v>3</v>
      </c>
      <c r="C33" s="23" t="s">
        <v>149</v>
      </c>
      <c r="D33" s="24" t="s">
        <v>149</v>
      </c>
      <c r="E33" s="24" t="s">
        <v>150</v>
      </c>
      <c r="F33" s="23" t="s">
        <v>149</v>
      </c>
      <c r="G33" s="25">
        <f>(D18*2/100)*29.75%</f>
        <v>79337.3</v>
      </c>
    </row>
    <row r="34" spans="1:7" ht="15" x14ac:dyDescent="0.25">
      <c r="A34" s="4"/>
      <c r="B34" s="5"/>
      <c r="C34" s="17"/>
      <c r="D34" s="19"/>
      <c r="E34" s="8"/>
      <c r="G34" s="8"/>
    </row>
    <row r="35" spans="1:7" ht="15" x14ac:dyDescent="0.25">
      <c r="A35" s="4"/>
      <c r="B35" s="5"/>
      <c r="C35" s="17"/>
      <c r="D35" s="19"/>
      <c r="E35" s="8"/>
      <c r="G35" s="8"/>
    </row>
    <row r="36" spans="1:7" ht="15" x14ac:dyDescent="0.25">
      <c r="A36" s="4"/>
      <c r="B36" s="5"/>
      <c r="C36" s="17"/>
      <c r="D36" s="18"/>
      <c r="E36" s="8"/>
      <c r="G36" s="8"/>
    </row>
    <row r="37" spans="1:7" x14ac:dyDescent="0.2">
      <c r="A37" s="4"/>
      <c r="B37" s="5"/>
      <c r="C37" s="5"/>
      <c r="D37" s="8"/>
      <c r="E37" s="8"/>
      <c r="G37" s="8"/>
    </row>
    <row r="38" spans="1:7" x14ac:dyDescent="0.2">
      <c r="A38" s="4"/>
      <c r="B38" s="5"/>
      <c r="C38" s="5"/>
      <c r="D38" s="8"/>
      <c r="E38" s="8"/>
      <c r="G38" s="8"/>
    </row>
    <row r="39" spans="1:7" x14ac:dyDescent="0.2">
      <c r="A39" s="4"/>
      <c r="B39" s="5"/>
      <c r="C39" s="5"/>
      <c r="D39" s="8"/>
      <c r="E39" s="8"/>
      <c r="G39" s="8"/>
    </row>
    <row r="40" spans="1:7" x14ac:dyDescent="0.2">
      <c r="A40" s="4"/>
      <c r="B40" s="5"/>
      <c r="C40" s="5"/>
      <c r="D40" s="8"/>
      <c r="E40" s="8"/>
      <c r="G40" s="8"/>
    </row>
    <row r="41" spans="1:7" x14ac:dyDescent="0.2">
      <c r="A41" s="4"/>
      <c r="B41" s="5"/>
      <c r="C41" s="5"/>
      <c r="D41" s="8"/>
      <c r="E41" s="8"/>
      <c r="G41" s="8"/>
    </row>
    <row r="42" spans="1:7" x14ac:dyDescent="0.2">
      <c r="A42" s="4"/>
      <c r="B42" s="5"/>
      <c r="C42" s="5"/>
      <c r="D42" s="8"/>
      <c r="E42" s="8"/>
      <c r="G42" s="8"/>
    </row>
    <row r="43" spans="1:7" x14ac:dyDescent="0.2">
      <c r="A43" s="4"/>
      <c r="B43" s="5"/>
      <c r="C43" s="5"/>
      <c r="D43" s="8"/>
      <c r="E43" s="8"/>
      <c r="G43" s="8"/>
    </row>
    <row r="44" spans="1:7" x14ac:dyDescent="0.2">
      <c r="A44" s="4"/>
      <c r="B44" s="5"/>
      <c r="C44" s="5"/>
      <c r="D44" s="8"/>
      <c r="E44" s="8"/>
      <c r="G44" s="8"/>
    </row>
    <row r="45" spans="1:7" x14ac:dyDescent="0.2">
      <c r="A45" s="4"/>
      <c r="B45" s="5"/>
      <c r="C45" s="5"/>
      <c r="D45" s="8"/>
      <c r="E45" s="8"/>
      <c r="G45" s="8"/>
    </row>
    <row r="46" spans="1:7" x14ac:dyDescent="0.2">
      <c r="A46" s="4"/>
      <c r="B46" s="5"/>
      <c r="C46" s="5"/>
      <c r="D46" s="8"/>
      <c r="E46" s="8"/>
      <c r="G46" s="8"/>
    </row>
    <row r="47" spans="1:7" x14ac:dyDescent="0.2">
      <c r="A47" s="4"/>
      <c r="B47" s="5"/>
      <c r="C47" s="5"/>
      <c r="D47" s="8"/>
      <c r="E47" s="8"/>
      <c r="G47" s="8"/>
    </row>
    <row r="48" spans="1:7" x14ac:dyDescent="0.2">
      <c r="A48" s="4"/>
      <c r="B48" s="5"/>
      <c r="C48" s="5"/>
      <c r="D48" s="3"/>
      <c r="E48" s="3"/>
      <c r="G48" s="3"/>
    </row>
    <row r="49" spans="1:7" x14ac:dyDescent="0.2">
      <c r="A49" s="4"/>
      <c r="B49" s="5"/>
      <c r="C49" s="5"/>
      <c r="D49" s="3"/>
      <c r="E49" s="3"/>
      <c r="G49" s="3"/>
    </row>
    <row r="50" spans="1:7" x14ac:dyDescent="0.2">
      <c r="A50" s="4"/>
      <c r="B50" s="5"/>
      <c r="C50" s="5"/>
      <c r="D50" s="3"/>
      <c r="E50" s="3"/>
      <c r="G50" s="3"/>
    </row>
  </sheetData>
  <autoFilter ref="A1:G17"/>
  <mergeCells count="1">
    <mergeCell ref="C20:G20"/>
  </mergeCells>
  <phoneticPr fontId="7" type="noConversion"/>
  <pageMargins left="0.19685039370078741" right="0.19685039370078741" top="0.78740157480314965" bottom="0.59055118110236227" header="0.31496062992125984" footer="0.31496062992125984"/>
  <pageSetup paperSize="9" scale="55" orientation="landscape" horizontalDpi="4294967294" verticalDpi="4294967294" r:id="rId1"/>
  <headerFooter>
    <oddHeader>&amp;L
All. n. 1 al capitolato speciale d'appalto
&amp;CA.O. dei colli
- Napoli -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opLeftCell="A131" workbookViewId="0">
      <selection activeCell="A2" sqref="A2:D172"/>
    </sheetView>
  </sheetViews>
  <sheetFormatPr defaultRowHeight="12.75" x14ac:dyDescent="0.2"/>
  <cols>
    <col min="2" max="2" width="11.42578125" style="12" customWidth="1"/>
    <col min="3" max="3" width="12.85546875" style="13" customWidth="1"/>
  </cols>
  <sheetData>
    <row r="1" spans="1:4" x14ac:dyDescent="0.2">
      <c r="A1" s="14" t="s">
        <v>6</v>
      </c>
      <c r="B1" s="15" t="s">
        <v>138</v>
      </c>
      <c r="C1" s="16" t="s">
        <v>15</v>
      </c>
    </row>
    <row r="2" spans="1:4" x14ac:dyDescent="0.2">
      <c r="A2">
        <v>1</v>
      </c>
      <c r="B2" s="12">
        <v>129</v>
      </c>
      <c r="C2" s="13">
        <v>7624854492</v>
      </c>
      <c r="D2" t="s">
        <v>139</v>
      </c>
    </row>
    <row r="3" spans="1:4" x14ac:dyDescent="0.2">
      <c r="A3">
        <v>2</v>
      </c>
      <c r="B3" s="12">
        <v>14280.000000000002</v>
      </c>
      <c r="C3" s="13">
        <v>7624855565</v>
      </c>
      <c r="D3" t="s">
        <v>139</v>
      </c>
    </row>
    <row r="4" spans="1:4" x14ac:dyDescent="0.2">
      <c r="A4">
        <v>3</v>
      </c>
      <c r="B4" s="12">
        <v>21037.5</v>
      </c>
      <c r="C4" s="13">
        <v>7630069420</v>
      </c>
      <c r="D4" t="s">
        <v>139</v>
      </c>
    </row>
    <row r="5" spans="1:4" x14ac:dyDescent="0.2">
      <c r="A5">
        <v>4</v>
      </c>
      <c r="B5" s="12">
        <v>21037.5</v>
      </c>
      <c r="C5" s="13" t="s">
        <v>8</v>
      </c>
      <c r="D5" t="s">
        <v>139</v>
      </c>
    </row>
    <row r="6" spans="1:4" x14ac:dyDescent="0.2">
      <c r="A6">
        <v>5</v>
      </c>
      <c r="B6" s="12">
        <v>15750</v>
      </c>
      <c r="C6" s="13" t="s">
        <v>9</v>
      </c>
      <c r="D6" t="s">
        <v>139</v>
      </c>
    </row>
    <row r="7" spans="1:4" x14ac:dyDescent="0.2">
      <c r="A7">
        <v>6</v>
      </c>
      <c r="B7" s="12">
        <v>10267.5</v>
      </c>
      <c r="C7" s="13" t="s">
        <v>10</v>
      </c>
      <c r="D7" t="s">
        <v>139</v>
      </c>
    </row>
    <row r="8" spans="1:4" x14ac:dyDescent="0.2">
      <c r="A8">
        <v>7</v>
      </c>
      <c r="B8" s="12">
        <v>26862.000000000004</v>
      </c>
      <c r="C8" s="13" t="s">
        <v>11</v>
      </c>
      <c r="D8" t="s">
        <v>139</v>
      </c>
    </row>
    <row r="9" spans="1:4" x14ac:dyDescent="0.2">
      <c r="A9">
        <v>8</v>
      </c>
      <c r="B9" s="12">
        <v>3150</v>
      </c>
      <c r="C9" s="13" t="s">
        <v>12</v>
      </c>
      <c r="D9" t="s">
        <v>139</v>
      </c>
    </row>
    <row r="10" spans="1:4" x14ac:dyDescent="0.2">
      <c r="A10">
        <v>9</v>
      </c>
      <c r="B10" s="12">
        <v>10800</v>
      </c>
      <c r="C10" s="13" t="s">
        <v>13</v>
      </c>
      <c r="D10" t="s">
        <v>139</v>
      </c>
    </row>
    <row r="11" spans="1:4" x14ac:dyDescent="0.2">
      <c r="A11">
        <v>10</v>
      </c>
      <c r="B11" s="12">
        <v>17415</v>
      </c>
      <c r="C11" s="13" t="s">
        <v>14</v>
      </c>
      <c r="D11" t="s">
        <v>139</v>
      </c>
    </row>
    <row r="12" spans="1:4" x14ac:dyDescent="0.2">
      <c r="A12">
        <v>11</v>
      </c>
      <c r="B12" s="12">
        <v>34650</v>
      </c>
      <c r="C12" s="13" t="s">
        <v>16</v>
      </c>
      <c r="D12" t="s">
        <v>139</v>
      </c>
    </row>
    <row r="13" spans="1:4" x14ac:dyDescent="0.2">
      <c r="A13">
        <v>12</v>
      </c>
      <c r="B13" s="12">
        <v>18480</v>
      </c>
      <c r="C13" s="13" t="s">
        <v>16</v>
      </c>
      <c r="D13" t="s">
        <v>139</v>
      </c>
    </row>
    <row r="14" spans="1:4" x14ac:dyDescent="0.2">
      <c r="A14">
        <v>13</v>
      </c>
      <c r="B14" s="12">
        <v>5700</v>
      </c>
      <c r="C14" s="13" t="s">
        <v>17</v>
      </c>
      <c r="D14" t="s">
        <v>139</v>
      </c>
    </row>
    <row r="15" spans="1:4" x14ac:dyDescent="0.2">
      <c r="A15">
        <v>14</v>
      </c>
      <c r="B15" s="12">
        <v>9000</v>
      </c>
      <c r="C15" s="13">
        <v>7642363574</v>
      </c>
      <c r="D15" t="s">
        <v>139</v>
      </c>
    </row>
    <row r="16" spans="1:4" x14ac:dyDescent="0.2">
      <c r="A16">
        <v>15</v>
      </c>
      <c r="B16" s="12">
        <v>3600</v>
      </c>
      <c r="C16" s="13" t="s">
        <v>18</v>
      </c>
      <c r="D16" t="s">
        <v>139</v>
      </c>
    </row>
    <row r="17" spans="1:4" x14ac:dyDescent="0.2">
      <c r="A17">
        <v>16</v>
      </c>
      <c r="B17" s="12">
        <v>9000</v>
      </c>
      <c r="C17" s="13" t="s">
        <v>19</v>
      </c>
      <c r="D17" t="s">
        <v>139</v>
      </c>
    </row>
    <row r="18" spans="1:4" x14ac:dyDescent="0.2">
      <c r="A18">
        <v>17</v>
      </c>
      <c r="B18" s="12">
        <v>4200</v>
      </c>
      <c r="C18" s="13">
        <v>7642422624</v>
      </c>
      <c r="D18" t="s">
        <v>139</v>
      </c>
    </row>
    <row r="19" spans="1:4" x14ac:dyDescent="0.2">
      <c r="A19">
        <v>18</v>
      </c>
      <c r="B19" s="12">
        <v>28050</v>
      </c>
      <c r="C19" s="13" t="s">
        <v>20</v>
      </c>
      <c r="D19" t="s">
        <v>139</v>
      </c>
    </row>
    <row r="20" spans="1:4" x14ac:dyDescent="0.2">
      <c r="A20">
        <v>19</v>
      </c>
      <c r="B20" s="12">
        <v>840</v>
      </c>
      <c r="C20" s="13" t="s">
        <v>21</v>
      </c>
      <c r="D20" t="s">
        <v>139</v>
      </c>
    </row>
    <row r="21" spans="1:4" x14ac:dyDescent="0.2">
      <c r="A21">
        <v>20</v>
      </c>
      <c r="B21" s="12">
        <v>888.30000000000007</v>
      </c>
      <c r="C21" s="13">
        <v>7642462726</v>
      </c>
      <c r="D21" t="s">
        <v>139</v>
      </c>
    </row>
    <row r="22" spans="1:4" x14ac:dyDescent="0.2">
      <c r="A22">
        <v>21</v>
      </c>
      <c r="B22" s="12">
        <v>24480</v>
      </c>
      <c r="C22" s="13" t="s">
        <v>22</v>
      </c>
      <c r="D22" t="s">
        <v>139</v>
      </c>
    </row>
    <row r="23" spans="1:4" x14ac:dyDescent="0.2">
      <c r="A23">
        <v>22</v>
      </c>
      <c r="B23" s="12">
        <v>741.75</v>
      </c>
      <c r="C23" s="13" t="s">
        <v>23</v>
      </c>
      <c r="D23" t="s">
        <v>139</v>
      </c>
    </row>
    <row r="24" spans="1:4" x14ac:dyDescent="0.2">
      <c r="A24">
        <v>23</v>
      </c>
      <c r="B24" s="12">
        <v>97500</v>
      </c>
      <c r="C24" s="13" t="s">
        <v>24</v>
      </c>
      <c r="D24" t="s">
        <v>139</v>
      </c>
    </row>
    <row r="25" spans="1:4" x14ac:dyDescent="0.2">
      <c r="A25">
        <v>24</v>
      </c>
      <c r="B25" s="12">
        <v>7425</v>
      </c>
      <c r="C25" s="13">
        <v>7642514211</v>
      </c>
      <c r="D25" t="s">
        <v>139</v>
      </c>
    </row>
    <row r="26" spans="1:4" x14ac:dyDescent="0.2">
      <c r="A26">
        <v>25</v>
      </c>
      <c r="B26" s="12">
        <v>179100</v>
      </c>
      <c r="C26" s="13">
        <v>7642520703</v>
      </c>
      <c r="D26" t="s">
        <v>139</v>
      </c>
    </row>
    <row r="27" spans="1:4" x14ac:dyDescent="0.2">
      <c r="A27">
        <v>26</v>
      </c>
      <c r="B27" s="12">
        <v>3712.5</v>
      </c>
      <c r="C27" s="13" t="s">
        <v>25</v>
      </c>
      <c r="D27" t="s">
        <v>139</v>
      </c>
    </row>
    <row r="28" spans="1:4" x14ac:dyDescent="0.2">
      <c r="A28">
        <v>27</v>
      </c>
      <c r="B28" s="12">
        <v>502.5</v>
      </c>
      <c r="C28" s="13" t="s">
        <v>26</v>
      </c>
      <c r="D28" t="s">
        <v>139</v>
      </c>
    </row>
    <row r="29" spans="1:4" x14ac:dyDescent="0.2">
      <c r="A29">
        <v>28</v>
      </c>
      <c r="B29" s="12">
        <v>121.5</v>
      </c>
      <c r="C29" s="13">
        <v>7642554313</v>
      </c>
      <c r="D29" t="s">
        <v>139</v>
      </c>
    </row>
    <row r="30" spans="1:4" x14ac:dyDescent="0.2">
      <c r="A30">
        <v>29</v>
      </c>
      <c r="B30" s="12">
        <v>14025</v>
      </c>
      <c r="C30" s="13" t="s">
        <v>27</v>
      </c>
      <c r="D30" t="s">
        <v>139</v>
      </c>
    </row>
    <row r="31" spans="1:4" x14ac:dyDescent="0.2">
      <c r="A31">
        <v>30</v>
      </c>
      <c r="B31" s="12">
        <v>2062.5</v>
      </c>
      <c r="C31" s="13" t="s">
        <v>28</v>
      </c>
      <c r="D31" t="s">
        <v>139</v>
      </c>
    </row>
    <row r="32" spans="1:4" x14ac:dyDescent="0.2">
      <c r="A32">
        <v>31</v>
      </c>
      <c r="B32" s="12">
        <v>43500</v>
      </c>
      <c r="C32" s="13" t="s">
        <v>29</v>
      </c>
      <c r="D32" t="s">
        <v>139</v>
      </c>
    </row>
    <row r="33" spans="1:4" x14ac:dyDescent="0.2">
      <c r="A33">
        <v>32</v>
      </c>
      <c r="B33" s="12">
        <v>4668.75</v>
      </c>
      <c r="C33" s="13" t="s">
        <v>30</v>
      </c>
      <c r="D33" t="s">
        <v>139</v>
      </c>
    </row>
    <row r="34" spans="1:4" x14ac:dyDescent="0.2">
      <c r="A34">
        <v>33</v>
      </c>
      <c r="B34" s="12">
        <v>124410.00000000001</v>
      </c>
      <c r="C34" s="13" t="s">
        <v>31</v>
      </c>
      <c r="D34" t="s">
        <v>139</v>
      </c>
    </row>
    <row r="35" spans="1:4" x14ac:dyDescent="0.2">
      <c r="A35">
        <v>34</v>
      </c>
      <c r="B35" s="12">
        <v>19125</v>
      </c>
      <c r="C35" s="13">
        <v>7642609077</v>
      </c>
      <c r="D35" t="s">
        <v>139</v>
      </c>
    </row>
    <row r="36" spans="1:4" x14ac:dyDescent="0.2">
      <c r="A36">
        <v>35</v>
      </c>
      <c r="B36" s="12">
        <v>2127.1499999999996</v>
      </c>
      <c r="C36" s="13">
        <v>7642614496</v>
      </c>
      <c r="D36" t="s">
        <v>139</v>
      </c>
    </row>
    <row r="37" spans="1:4" x14ac:dyDescent="0.2">
      <c r="A37">
        <v>36</v>
      </c>
      <c r="B37" s="12">
        <v>1510.5</v>
      </c>
      <c r="C37" s="13" t="s">
        <v>32</v>
      </c>
      <c r="D37" t="s">
        <v>139</v>
      </c>
    </row>
    <row r="38" spans="1:4" x14ac:dyDescent="0.2">
      <c r="A38">
        <v>37</v>
      </c>
      <c r="B38" s="12">
        <v>2976.6</v>
      </c>
      <c r="C38" s="13">
        <v>7642632371</v>
      </c>
      <c r="D38" t="s">
        <v>139</v>
      </c>
    </row>
    <row r="39" spans="1:4" x14ac:dyDescent="0.2">
      <c r="A39">
        <v>38</v>
      </c>
      <c r="B39" s="12">
        <v>4800</v>
      </c>
      <c r="C39" s="13">
        <v>7642639936</v>
      </c>
      <c r="D39" t="s">
        <v>139</v>
      </c>
    </row>
    <row r="40" spans="1:4" x14ac:dyDescent="0.2">
      <c r="A40">
        <v>39</v>
      </c>
      <c r="B40" s="12">
        <v>34200</v>
      </c>
      <c r="C40" s="13" t="s">
        <v>33</v>
      </c>
      <c r="D40" t="s">
        <v>139</v>
      </c>
    </row>
    <row r="41" spans="1:4" x14ac:dyDescent="0.2">
      <c r="A41">
        <v>40</v>
      </c>
      <c r="B41" s="12">
        <v>25650</v>
      </c>
      <c r="C41" s="13" t="s">
        <v>34</v>
      </c>
      <c r="D41" t="s">
        <v>139</v>
      </c>
    </row>
    <row r="42" spans="1:4" x14ac:dyDescent="0.2">
      <c r="A42">
        <v>41</v>
      </c>
      <c r="B42" s="12">
        <v>2925</v>
      </c>
      <c r="C42" s="13">
        <v>7642674619</v>
      </c>
      <c r="D42" t="s">
        <v>139</v>
      </c>
    </row>
    <row r="43" spans="1:4" x14ac:dyDescent="0.2">
      <c r="A43">
        <v>42</v>
      </c>
      <c r="B43" s="12">
        <v>29700.000000000004</v>
      </c>
      <c r="C43" s="13">
        <v>7642677892</v>
      </c>
      <c r="D43" t="s">
        <v>139</v>
      </c>
    </row>
    <row r="44" spans="1:4" x14ac:dyDescent="0.2">
      <c r="A44">
        <v>43</v>
      </c>
      <c r="B44" s="12">
        <v>8316</v>
      </c>
      <c r="C44" s="13" t="s">
        <v>35</v>
      </c>
      <c r="D44" t="s">
        <v>139</v>
      </c>
    </row>
    <row r="45" spans="1:4" x14ac:dyDescent="0.2">
      <c r="A45">
        <v>44</v>
      </c>
      <c r="B45" s="12">
        <v>86400</v>
      </c>
      <c r="C45" s="13" t="s">
        <v>36</v>
      </c>
      <c r="D45" t="s">
        <v>139</v>
      </c>
    </row>
    <row r="46" spans="1:4" x14ac:dyDescent="0.2">
      <c r="A46">
        <v>45</v>
      </c>
      <c r="B46" s="12">
        <v>193200</v>
      </c>
      <c r="C46" s="13" t="s">
        <v>37</v>
      </c>
      <c r="D46" t="s">
        <v>139</v>
      </c>
    </row>
    <row r="47" spans="1:4" x14ac:dyDescent="0.2">
      <c r="A47">
        <v>46</v>
      </c>
      <c r="B47" s="12">
        <v>1560</v>
      </c>
      <c r="C47" s="13">
        <v>7642712575</v>
      </c>
      <c r="D47" t="s">
        <v>139</v>
      </c>
    </row>
    <row r="48" spans="1:4" x14ac:dyDescent="0.2">
      <c r="A48">
        <v>47</v>
      </c>
      <c r="B48" s="12">
        <v>16950</v>
      </c>
      <c r="C48" s="13" t="s">
        <v>38</v>
      </c>
      <c r="D48" t="s">
        <v>139</v>
      </c>
    </row>
    <row r="49" spans="1:4" x14ac:dyDescent="0.2">
      <c r="A49">
        <v>48</v>
      </c>
      <c r="B49" s="12">
        <v>9322.5</v>
      </c>
      <c r="C49" s="13">
        <v>7642725031</v>
      </c>
      <c r="D49" t="s">
        <v>139</v>
      </c>
    </row>
    <row r="50" spans="1:4" x14ac:dyDescent="0.2">
      <c r="A50">
        <v>49</v>
      </c>
      <c r="B50" s="12">
        <v>27120</v>
      </c>
      <c r="C50" s="13" t="s">
        <v>39</v>
      </c>
      <c r="D50" t="s">
        <v>139</v>
      </c>
    </row>
    <row r="51" spans="1:4" x14ac:dyDescent="0.2">
      <c r="A51">
        <v>50</v>
      </c>
      <c r="B51" s="12">
        <v>30600</v>
      </c>
      <c r="C51" s="13" t="s">
        <v>40</v>
      </c>
      <c r="D51" t="s">
        <v>139</v>
      </c>
    </row>
    <row r="52" spans="1:4" x14ac:dyDescent="0.2">
      <c r="A52">
        <v>51</v>
      </c>
      <c r="B52" s="12">
        <v>33000</v>
      </c>
      <c r="C52" s="13" t="s">
        <v>41</v>
      </c>
      <c r="D52" t="s">
        <v>139</v>
      </c>
    </row>
    <row r="53" spans="1:4" x14ac:dyDescent="0.2">
      <c r="A53">
        <v>52</v>
      </c>
      <c r="B53" s="12">
        <v>89100</v>
      </c>
      <c r="C53" s="13">
        <v>7642792779</v>
      </c>
      <c r="D53" t="s">
        <v>139</v>
      </c>
    </row>
    <row r="54" spans="1:4" x14ac:dyDescent="0.2">
      <c r="A54">
        <v>53</v>
      </c>
      <c r="B54" s="12">
        <v>112860</v>
      </c>
      <c r="C54" s="13" t="s">
        <v>42</v>
      </c>
      <c r="D54" t="s">
        <v>139</v>
      </c>
    </row>
    <row r="55" spans="1:4" x14ac:dyDescent="0.2">
      <c r="A55">
        <v>54</v>
      </c>
      <c r="B55" s="12">
        <v>1875</v>
      </c>
      <c r="C55" s="13">
        <v>7642843191</v>
      </c>
      <c r="D55" t="s">
        <v>139</v>
      </c>
    </row>
    <row r="56" spans="1:4" x14ac:dyDescent="0.2">
      <c r="A56">
        <v>55</v>
      </c>
      <c r="B56" s="12">
        <v>837.00000000000011</v>
      </c>
      <c r="C56" s="13">
        <v>7642849683</v>
      </c>
      <c r="D56" t="s">
        <v>139</v>
      </c>
    </row>
    <row r="57" spans="1:4" x14ac:dyDescent="0.2">
      <c r="A57">
        <v>56</v>
      </c>
      <c r="B57" s="12">
        <v>6804</v>
      </c>
      <c r="C57" s="13" t="s">
        <v>43</v>
      </c>
      <c r="D57" t="s">
        <v>139</v>
      </c>
    </row>
    <row r="58" spans="1:4" x14ac:dyDescent="0.2">
      <c r="A58">
        <v>57</v>
      </c>
      <c r="B58" s="12">
        <v>2531.25</v>
      </c>
      <c r="C58" s="13" t="s">
        <v>44</v>
      </c>
      <c r="D58" t="s">
        <v>139</v>
      </c>
    </row>
    <row r="59" spans="1:4" x14ac:dyDescent="0.2">
      <c r="A59">
        <v>58</v>
      </c>
      <c r="B59" s="12">
        <v>129600</v>
      </c>
      <c r="C59" s="13" t="s">
        <v>45</v>
      </c>
      <c r="D59" t="s">
        <v>139</v>
      </c>
    </row>
    <row r="60" spans="1:4" x14ac:dyDescent="0.2">
      <c r="A60">
        <v>59</v>
      </c>
      <c r="B60" s="12">
        <v>88140</v>
      </c>
      <c r="C60" s="13" t="s">
        <v>46</v>
      </c>
      <c r="D60" t="s">
        <v>139</v>
      </c>
    </row>
    <row r="61" spans="1:4" x14ac:dyDescent="0.2">
      <c r="A61">
        <v>60</v>
      </c>
      <c r="B61" s="12">
        <v>79432.5</v>
      </c>
      <c r="C61" s="13" t="s">
        <v>47</v>
      </c>
      <c r="D61" t="s">
        <v>139</v>
      </c>
    </row>
    <row r="62" spans="1:4" x14ac:dyDescent="0.2">
      <c r="A62">
        <v>61</v>
      </c>
      <c r="B62" s="12">
        <v>30960</v>
      </c>
      <c r="C62" s="13" t="s">
        <v>48</v>
      </c>
      <c r="D62" t="s">
        <v>139</v>
      </c>
    </row>
    <row r="63" spans="1:4" x14ac:dyDescent="0.2">
      <c r="A63">
        <v>62</v>
      </c>
      <c r="B63" s="12">
        <v>1549.5</v>
      </c>
      <c r="C63" s="13" t="s">
        <v>49</v>
      </c>
      <c r="D63" t="s">
        <v>139</v>
      </c>
    </row>
    <row r="64" spans="1:4" x14ac:dyDescent="0.2">
      <c r="A64">
        <v>63</v>
      </c>
      <c r="B64" s="12">
        <v>31200</v>
      </c>
      <c r="C64" s="13" t="s">
        <v>50</v>
      </c>
      <c r="D64" t="s">
        <v>139</v>
      </c>
    </row>
    <row r="65" spans="1:4" x14ac:dyDescent="0.2">
      <c r="A65">
        <v>64</v>
      </c>
      <c r="B65" s="12">
        <v>7035</v>
      </c>
      <c r="C65" s="13" t="s">
        <v>51</v>
      </c>
      <c r="D65" t="s">
        <v>139</v>
      </c>
    </row>
    <row r="66" spans="1:4" x14ac:dyDescent="0.2">
      <c r="A66">
        <v>65</v>
      </c>
      <c r="B66" s="12">
        <v>56935.5</v>
      </c>
      <c r="C66" s="13" t="s">
        <v>52</v>
      </c>
      <c r="D66" t="s">
        <v>139</v>
      </c>
    </row>
    <row r="67" spans="1:4" x14ac:dyDescent="0.2">
      <c r="A67">
        <v>66</v>
      </c>
      <c r="B67" s="12">
        <v>42000</v>
      </c>
      <c r="C67" s="13" t="s">
        <v>53</v>
      </c>
      <c r="D67" t="s">
        <v>139</v>
      </c>
    </row>
    <row r="68" spans="1:4" x14ac:dyDescent="0.2">
      <c r="A68">
        <v>67</v>
      </c>
      <c r="B68" s="12">
        <v>8568</v>
      </c>
      <c r="C68" s="13" t="s">
        <v>54</v>
      </c>
      <c r="D68" t="s">
        <v>139</v>
      </c>
    </row>
    <row r="69" spans="1:4" x14ac:dyDescent="0.2">
      <c r="A69">
        <v>68</v>
      </c>
      <c r="B69" s="12">
        <v>4605.6000000000004</v>
      </c>
      <c r="C69" s="13">
        <v>7643040422</v>
      </c>
      <c r="D69" t="s">
        <v>139</v>
      </c>
    </row>
    <row r="70" spans="1:4" x14ac:dyDescent="0.2">
      <c r="A70">
        <v>69</v>
      </c>
      <c r="B70" s="12">
        <v>19500</v>
      </c>
      <c r="C70" s="13" t="s">
        <v>55</v>
      </c>
      <c r="D70" t="s">
        <v>139</v>
      </c>
    </row>
    <row r="71" spans="1:4" x14ac:dyDescent="0.2">
      <c r="A71">
        <v>70</v>
      </c>
      <c r="B71" s="12">
        <v>20580</v>
      </c>
      <c r="C71" s="13" t="s">
        <v>56</v>
      </c>
      <c r="D71" t="s">
        <v>139</v>
      </c>
    </row>
    <row r="72" spans="1:4" x14ac:dyDescent="0.2">
      <c r="A72">
        <v>71</v>
      </c>
      <c r="B72" s="12">
        <v>25920</v>
      </c>
      <c r="C72" s="13" t="s">
        <v>57</v>
      </c>
      <c r="D72" t="s">
        <v>139</v>
      </c>
    </row>
    <row r="73" spans="1:4" x14ac:dyDescent="0.2">
      <c r="A73">
        <v>72</v>
      </c>
      <c r="B73" s="12">
        <v>4050</v>
      </c>
      <c r="C73" s="13" t="s">
        <v>58</v>
      </c>
      <c r="D73" t="s">
        <v>139</v>
      </c>
    </row>
    <row r="74" spans="1:4" x14ac:dyDescent="0.2">
      <c r="A74">
        <v>73</v>
      </c>
      <c r="B74" s="12">
        <v>2415</v>
      </c>
      <c r="C74" s="13" t="s">
        <v>59</v>
      </c>
      <c r="D74" t="s">
        <v>139</v>
      </c>
    </row>
    <row r="75" spans="1:4" x14ac:dyDescent="0.2">
      <c r="A75">
        <v>74</v>
      </c>
      <c r="B75" s="12">
        <v>18000</v>
      </c>
      <c r="C75" s="13" t="s">
        <v>60</v>
      </c>
      <c r="D75" t="s">
        <v>139</v>
      </c>
    </row>
    <row r="76" spans="1:4" x14ac:dyDescent="0.2">
      <c r="A76">
        <v>75</v>
      </c>
      <c r="B76" s="12">
        <v>25200</v>
      </c>
      <c r="C76" s="13" t="s">
        <v>61</v>
      </c>
      <c r="D76" t="s">
        <v>139</v>
      </c>
    </row>
    <row r="77" spans="1:4" x14ac:dyDescent="0.2">
      <c r="A77">
        <v>76</v>
      </c>
      <c r="B77" s="12">
        <v>1890</v>
      </c>
      <c r="C77" s="13" t="s">
        <v>62</v>
      </c>
      <c r="D77" t="s">
        <v>139</v>
      </c>
    </row>
    <row r="78" spans="1:4" x14ac:dyDescent="0.2">
      <c r="A78">
        <v>77</v>
      </c>
      <c r="B78" s="12">
        <v>1338.75</v>
      </c>
      <c r="C78" s="13">
        <v>7643101678</v>
      </c>
      <c r="D78" t="s">
        <v>139</v>
      </c>
    </row>
    <row r="79" spans="1:4" x14ac:dyDescent="0.2">
      <c r="A79">
        <v>78</v>
      </c>
      <c r="B79" s="12">
        <v>3825</v>
      </c>
      <c r="C79" s="13" t="s">
        <v>63</v>
      </c>
      <c r="D79" t="s">
        <v>139</v>
      </c>
    </row>
    <row r="80" spans="1:4" x14ac:dyDescent="0.2">
      <c r="A80">
        <v>79</v>
      </c>
      <c r="B80" s="12">
        <v>48195</v>
      </c>
      <c r="C80" s="13" t="s">
        <v>64</v>
      </c>
      <c r="D80" t="s">
        <v>139</v>
      </c>
    </row>
    <row r="81" spans="1:4" x14ac:dyDescent="0.2">
      <c r="A81">
        <v>80</v>
      </c>
      <c r="B81" s="12">
        <v>18900</v>
      </c>
      <c r="C81" s="13" t="s">
        <v>65</v>
      </c>
      <c r="D81" t="s">
        <v>139</v>
      </c>
    </row>
    <row r="82" spans="1:4" x14ac:dyDescent="0.2">
      <c r="A82">
        <v>81</v>
      </c>
      <c r="B82" s="12">
        <v>2475</v>
      </c>
      <c r="C82" s="13" t="s">
        <v>66</v>
      </c>
      <c r="D82" t="s">
        <v>139</v>
      </c>
    </row>
    <row r="83" spans="1:4" x14ac:dyDescent="0.2">
      <c r="A83">
        <v>82</v>
      </c>
      <c r="B83" s="12">
        <v>16274.999999999998</v>
      </c>
      <c r="C83" s="13" t="s">
        <v>67</v>
      </c>
      <c r="D83" t="s">
        <v>139</v>
      </c>
    </row>
    <row r="84" spans="1:4" x14ac:dyDescent="0.2">
      <c r="A84">
        <v>83</v>
      </c>
      <c r="B84" s="12">
        <v>546</v>
      </c>
      <c r="C84" s="13" t="s">
        <v>68</v>
      </c>
      <c r="D84" t="s">
        <v>139</v>
      </c>
    </row>
    <row r="85" spans="1:4" x14ac:dyDescent="0.2">
      <c r="A85">
        <v>84</v>
      </c>
      <c r="B85" s="12">
        <v>480</v>
      </c>
      <c r="C85" s="13">
        <v>7643153163</v>
      </c>
      <c r="D85" t="s">
        <v>139</v>
      </c>
    </row>
    <row r="86" spans="1:4" x14ac:dyDescent="0.2">
      <c r="A86">
        <v>85</v>
      </c>
      <c r="B86" s="12">
        <v>25155</v>
      </c>
      <c r="C86" s="13" t="s">
        <v>69</v>
      </c>
      <c r="D86" t="s">
        <v>139</v>
      </c>
    </row>
    <row r="87" spans="1:4" x14ac:dyDescent="0.2">
      <c r="A87">
        <v>86</v>
      </c>
      <c r="B87" s="12">
        <v>1245</v>
      </c>
      <c r="C87" s="13" t="s">
        <v>70</v>
      </c>
      <c r="D87" t="s">
        <v>139</v>
      </c>
    </row>
    <row r="88" spans="1:4" x14ac:dyDescent="0.2">
      <c r="A88">
        <v>87</v>
      </c>
      <c r="B88" s="12">
        <v>32550</v>
      </c>
      <c r="C88" s="13" t="s">
        <v>71</v>
      </c>
      <c r="D88" t="s">
        <v>139</v>
      </c>
    </row>
    <row r="89" spans="1:4" x14ac:dyDescent="0.2">
      <c r="A89">
        <v>88</v>
      </c>
      <c r="B89" s="12">
        <v>14175</v>
      </c>
      <c r="C89" s="13" t="s">
        <v>72</v>
      </c>
      <c r="D89" t="s">
        <v>139</v>
      </c>
    </row>
    <row r="90" spans="1:4" x14ac:dyDescent="0.2">
      <c r="A90">
        <v>89</v>
      </c>
      <c r="B90" s="12">
        <v>1494.0000000000002</v>
      </c>
      <c r="C90" s="13" t="s">
        <v>73</v>
      </c>
      <c r="D90" t="s">
        <v>139</v>
      </c>
    </row>
    <row r="91" spans="1:4" x14ac:dyDescent="0.2">
      <c r="A91">
        <v>90</v>
      </c>
      <c r="B91" s="12">
        <v>22680</v>
      </c>
      <c r="C91" s="13" t="s">
        <v>74</v>
      </c>
      <c r="D91" t="s">
        <v>139</v>
      </c>
    </row>
    <row r="92" spans="1:4" x14ac:dyDescent="0.2">
      <c r="A92">
        <v>91</v>
      </c>
      <c r="B92" s="12">
        <v>150</v>
      </c>
      <c r="C92" s="13" t="s">
        <v>75</v>
      </c>
      <c r="D92" t="s">
        <v>139</v>
      </c>
    </row>
    <row r="93" spans="1:4" x14ac:dyDescent="0.2">
      <c r="A93">
        <v>92</v>
      </c>
      <c r="B93" s="12">
        <v>14400</v>
      </c>
      <c r="C93" s="13" t="s">
        <v>76</v>
      </c>
      <c r="D93" t="s">
        <v>139</v>
      </c>
    </row>
    <row r="94" spans="1:4" x14ac:dyDescent="0.2">
      <c r="A94">
        <v>93</v>
      </c>
      <c r="B94" s="12">
        <v>54000</v>
      </c>
      <c r="C94" s="13">
        <v>7643371548</v>
      </c>
      <c r="D94" t="s">
        <v>139</v>
      </c>
    </row>
    <row r="95" spans="1:4" x14ac:dyDescent="0.2">
      <c r="A95">
        <v>94</v>
      </c>
      <c r="B95" s="12">
        <v>40470</v>
      </c>
      <c r="C95" s="13" t="s">
        <v>77</v>
      </c>
      <c r="D95" t="s">
        <v>139</v>
      </c>
    </row>
    <row r="96" spans="1:4" x14ac:dyDescent="0.2">
      <c r="A96">
        <v>95</v>
      </c>
      <c r="B96" s="12">
        <v>25800</v>
      </c>
      <c r="C96" s="13" t="s">
        <v>78</v>
      </c>
      <c r="D96" t="s">
        <v>139</v>
      </c>
    </row>
    <row r="97" spans="1:4" x14ac:dyDescent="0.2">
      <c r="A97">
        <v>96</v>
      </c>
      <c r="B97" s="12">
        <v>45900</v>
      </c>
      <c r="C97" s="13" t="s">
        <v>79</v>
      </c>
      <c r="D97" t="s">
        <v>139</v>
      </c>
    </row>
    <row r="98" spans="1:4" x14ac:dyDescent="0.2">
      <c r="A98">
        <v>97</v>
      </c>
      <c r="B98" s="12">
        <v>20700</v>
      </c>
      <c r="C98" s="13" t="s">
        <v>80</v>
      </c>
      <c r="D98" t="s">
        <v>139</v>
      </c>
    </row>
    <row r="99" spans="1:4" x14ac:dyDescent="0.2">
      <c r="A99">
        <v>98</v>
      </c>
      <c r="B99" s="12">
        <v>12419.999999999998</v>
      </c>
      <c r="C99" s="13" t="s">
        <v>81</v>
      </c>
      <c r="D99" t="s">
        <v>139</v>
      </c>
    </row>
    <row r="100" spans="1:4" x14ac:dyDescent="0.2">
      <c r="A100">
        <v>99</v>
      </c>
      <c r="B100" s="12">
        <v>1414.5</v>
      </c>
      <c r="C100" s="13" t="s">
        <v>82</v>
      </c>
      <c r="D100" t="s">
        <v>139</v>
      </c>
    </row>
    <row r="101" spans="1:4" x14ac:dyDescent="0.2">
      <c r="A101">
        <v>100</v>
      </c>
      <c r="B101" s="12">
        <v>2205</v>
      </c>
      <c r="C101" s="13" t="s">
        <v>83</v>
      </c>
      <c r="D101" t="s">
        <v>139</v>
      </c>
    </row>
    <row r="102" spans="1:4" x14ac:dyDescent="0.2">
      <c r="A102">
        <v>101</v>
      </c>
      <c r="B102" s="12">
        <v>22740</v>
      </c>
      <c r="C102" s="13">
        <v>7643404085</v>
      </c>
      <c r="D102" t="s">
        <v>139</v>
      </c>
    </row>
    <row r="103" spans="1:4" x14ac:dyDescent="0.2">
      <c r="A103">
        <v>102</v>
      </c>
      <c r="B103" s="12">
        <v>29355</v>
      </c>
      <c r="C103" s="13" t="s">
        <v>84</v>
      </c>
      <c r="D103" t="s">
        <v>139</v>
      </c>
    </row>
    <row r="104" spans="1:4" x14ac:dyDescent="0.2">
      <c r="A104">
        <v>103</v>
      </c>
      <c r="B104" s="12">
        <v>8715</v>
      </c>
      <c r="C104" s="13" t="s">
        <v>85</v>
      </c>
      <c r="D104" t="s">
        <v>139</v>
      </c>
    </row>
    <row r="105" spans="1:4" x14ac:dyDescent="0.2">
      <c r="A105">
        <v>104</v>
      </c>
      <c r="B105" s="12">
        <v>112320</v>
      </c>
      <c r="C105" s="13" t="s">
        <v>86</v>
      </c>
      <c r="D105" t="s">
        <v>139</v>
      </c>
    </row>
    <row r="106" spans="1:4" x14ac:dyDescent="0.2">
      <c r="A106">
        <v>105</v>
      </c>
      <c r="B106" s="12">
        <v>123455.25</v>
      </c>
      <c r="C106" s="13" t="s">
        <v>87</v>
      </c>
      <c r="D106" t="s">
        <v>139</v>
      </c>
    </row>
    <row r="107" spans="1:4" x14ac:dyDescent="0.2">
      <c r="A107">
        <v>106</v>
      </c>
      <c r="B107" s="12">
        <v>31764</v>
      </c>
      <c r="C107" s="13" t="s">
        <v>88</v>
      </c>
      <c r="D107" t="s">
        <v>139</v>
      </c>
    </row>
    <row r="108" spans="1:4" x14ac:dyDescent="0.2">
      <c r="A108">
        <v>107</v>
      </c>
      <c r="B108" s="12">
        <v>7764</v>
      </c>
      <c r="C108" s="13" t="s">
        <v>89</v>
      </c>
      <c r="D108" t="s">
        <v>139</v>
      </c>
    </row>
    <row r="109" spans="1:4" x14ac:dyDescent="0.2">
      <c r="A109">
        <v>108</v>
      </c>
      <c r="B109" s="12">
        <v>12100.5</v>
      </c>
      <c r="C109" s="13" t="s">
        <v>90</v>
      </c>
      <c r="D109" t="s">
        <v>139</v>
      </c>
    </row>
    <row r="110" spans="1:4" x14ac:dyDescent="0.2">
      <c r="A110">
        <v>109</v>
      </c>
      <c r="B110" s="12">
        <v>13950</v>
      </c>
      <c r="C110" s="13" t="s">
        <v>91</v>
      </c>
      <c r="D110" t="s">
        <v>139</v>
      </c>
    </row>
    <row r="111" spans="1:4" x14ac:dyDescent="0.2">
      <c r="A111">
        <v>110</v>
      </c>
      <c r="B111" s="12">
        <v>6540</v>
      </c>
      <c r="C111" s="13" t="s">
        <v>92</v>
      </c>
      <c r="D111" t="s">
        <v>139</v>
      </c>
    </row>
    <row r="112" spans="1:4" x14ac:dyDescent="0.2">
      <c r="A112">
        <v>111</v>
      </c>
      <c r="B112" s="12">
        <v>20108.399999999998</v>
      </c>
      <c r="C112" s="13">
        <v>7643467481</v>
      </c>
      <c r="D112" t="s">
        <v>139</v>
      </c>
    </row>
    <row r="113" spans="1:4" x14ac:dyDescent="0.2">
      <c r="A113">
        <v>112</v>
      </c>
      <c r="B113" s="12">
        <v>18000</v>
      </c>
      <c r="C113" s="13" t="s">
        <v>93</v>
      </c>
      <c r="D113" t="s">
        <v>139</v>
      </c>
    </row>
    <row r="114" spans="1:4" x14ac:dyDescent="0.2">
      <c r="A114">
        <v>113</v>
      </c>
      <c r="B114" s="12">
        <v>2426.25</v>
      </c>
      <c r="C114" s="13" t="s">
        <v>94</v>
      </c>
      <c r="D114" t="s">
        <v>139</v>
      </c>
    </row>
    <row r="115" spans="1:4" x14ac:dyDescent="0.2">
      <c r="A115">
        <v>114</v>
      </c>
      <c r="B115" s="12">
        <v>17812.5</v>
      </c>
      <c r="C115" s="13" t="s">
        <v>95</v>
      </c>
      <c r="D115" t="s">
        <v>139</v>
      </c>
    </row>
    <row r="116" spans="1:4" x14ac:dyDescent="0.2">
      <c r="A116">
        <v>115</v>
      </c>
      <c r="B116" s="12">
        <v>13596</v>
      </c>
      <c r="C116" s="13">
        <v>7643492921</v>
      </c>
      <c r="D116" t="s">
        <v>139</v>
      </c>
    </row>
    <row r="117" spans="1:4" x14ac:dyDescent="0.2">
      <c r="A117">
        <v>116</v>
      </c>
      <c r="B117" s="12">
        <v>1286.0999999999999</v>
      </c>
      <c r="C117" s="13" t="s">
        <v>96</v>
      </c>
      <c r="D117" t="s">
        <v>139</v>
      </c>
    </row>
    <row r="118" spans="1:4" x14ac:dyDescent="0.2">
      <c r="A118">
        <v>117</v>
      </c>
      <c r="B118" s="12">
        <v>1395</v>
      </c>
      <c r="C118" s="13">
        <v>7643501091</v>
      </c>
      <c r="D118" t="s">
        <v>139</v>
      </c>
    </row>
    <row r="119" spans="1:4" x14ac:dyDescent="0.2">
      <c r="A119">
        <v>118</v>
      </c>
      <c r="B119" s="12">
        <v>45000</v>
      </c>
      <c r="C119" s="13" t="s">
        <v>97</v>
      </c>
      <c r="D119" t="s">
        <v>139</v>
      </c>
    </row>
    <row r="120" spans="1:4" x14ac:dyDescent="0.2">
      <c r="A120">
        <v>119</v>
      </c>
      <c r="B120" s="12">
        <v>4914</v>
      </c>
      <c r="C120" s="13" t="s">
        <v>98</v>
      </c>
      <c r="D120" t="s">
        <v>139</v>
      </c>
    </row>
    <row r="121" spans="1:4" x14ac:dyDescent="0.2">
      <c r="A121">
        <v>120</v>
      </c>
      <c r="B121" s="12">
        <v>5053.5</v>
      </c>
      <c r="C121" s="13" t="s">
        <v>99</v>
      </c>
      <c r="D121" t="s">
        <v>139</v>
      </c>
    </row>
    <row r="122" spans="1:4" x14ac:dyDescent="0.2">
      <c r="A122">
        <v>121</v>
      </c>
      <c r="B122" s="12">
        <v>26565</v>
      </c>
      <c r="C122" s="13">
        <v>7643526531</v>
      </c>
      <c r="D122" t="s">
        <v>139</v>
      </c>
    </row>
    <row r="123" spans="1:4" x14ac:dyDescent="0.2">
      <c r="A123">
        <v>122</v>
      </c>
      <c r="B123" s="12">
        <v>10035</v>
      </c>
      <c r="C123" s="13" t="s">
        <v>100</v>
      </c>
      <c r="D123" t="s">
        <v>139</v>
      </c>
    </row>
    <row r="124" spans="1:4" x14ac:dyDescent="0.2">
      <c r="A124">
        <v>123</v>
      </c>
      <c r="B124" s="12">
        <v>55800</v>
      </c>
      <c r="C124" s="13" t="s">
        <v>101</v>
      </c>
      <c r="D124" t="s">
        <v>139</v>
      </c>
    </row>
    <row r="125" spans="1:4" x14ac:dyDescent="0.2">
      <c r="A125">
        <v>124</v>
      </c>
      <c r="B125" s="12">
        <v>16914</v>
      </c>
      <c r="C125" s="13">
        <v>7644102087</v>
      </c>
      <c r="D125" t="s">
        <v>139</v>
      </c>
    </row>
    <row r="126" spans="1:4" x14ac:dyDescent="0.2">
      <c r="A126">
        <v>125</v>
      </c>
      <c r="B126" s="12">
        <v>19440</v>
      </c>
      <c r="C126" s="13">
        <v>7644108579</v>
      </c>
      <c r="D126" t="s">
        <v>139</v>
      </c>
    </row>
    <row r="127" spans="1:4" x14ac:dyDescent="0.2">
      <c r="A127">
        <v>126</v>
      </c>
      <c r="B127" s="12">
        <v>70725</v>
      </c>
      <c r="C127" s="13" t="s">
        <v>102</v>
      </c>
      <c r="D127" t="s">
        <v>139</v>
      </c>
    </row>
    <row r="128" spans="1:4" x14ac:dyDescent="0.2">
      <c r="A128">
        <v>127</v>
      </c>
      <c r="B128" s="12">
        <v>210000</v>
      </c>
      <c r="C128" s="13">
        <v>7644122108</v>
      </c>
      <c r="D128" t="s">
        <v>139</v>
      </c>
    </row>
    <row r="129" spans="1:4" x14ac:dyDescent="0.2">
      <c r="A129">
        <v>128</v>
      </c>
      <c r="B129" s="12">
        <v>82980</v>
      </c>
      <c r="C129" s="13" t="s">
        <v>103</v>
      </c>
      <c r="D129" t="s">
        <v>139</v>
      </c>
    </row>
    <row r="130" spans="1:4" x14ac:dyDescent="0.2">
      <c r="A130">
        <v>129</v>
      </c>
      <c r="B130" s="12">
        <v>6372</v>
      </c>
      <c r="C130" s="13">
        <v>7644190923</v>
      </c>
      <c r="D130" t="s">
        <v>139</v>
      </c>
    </row>
    <row r="131" spans="1:4" x14ac:dyDescent="0.2">
      <c r="A131">
        <v>130</v>
      </c>
      <c r="B131" s="12">
        <v>33210</v>
      </c>
      <c r="C131" s="13">
        <v>7644199093</v>
      </c>
      <c r="D131" t="s">
        <v>139</v>
      </c>
    </row>
    <row r="132" spans="1:4" x14ac:dyDescent="0.2">
      <c r="A132">
        <v>131</v>
      </c>
      <c r="B132" s="12">
        <v>15750</v>
      </c>
      <c r="C132" s="13" t="s">
        <v>104</v>
      </c>
      <c r="D132" t="s">
        <v>139</v>
      </c>
    </row>
    <row r="133" spans="1:4" x14ac:dyDescent="0.2">
      <c r="A133">
        <v>132</v>
      </c>
      <c r="B133" s="12">
        <v>2385</v>
      </c>
      <c r="C133" s="13" t="s">
        <v>105</v>
      </c>
      <c r="D133" t="s">
        <v>139</v>
      </c>
    </row>
    <row r="134" spans="1:4" x14ac:dyDescent="0.2">
      <c r="A134">
        <v>133</v>
      </c>
      <c r="B134" s="12">
        <v>7560</v>
      </c>
      <c r="C134" s="13" t="s">
        <v>106</v>
      </c>
      <c r="D134" t="s">
        <v>139</v>
      </c>
    </row>
    <row r="135" spans="1:4" x14ac:dyDescent="0.2">
      <c r="A135">
        <v>134</v>
      </c>
      <c r="B135" s="12">
        <v>22620</v>
      </c>
      <c r="C135" s="13">
        <v>7644240268</v>
      </c>
      <c r="D135" t="s">
        <v>139</v>
      </c>
    </row>
    <row r="136" spans="1:4" x14ac:dyDescent="0.2">
      <c r="A136">
        <v>135</v>
      </c>
      <c r="B136" s="12">
        <v>31049.999999999996</v>
      </c>
      <c r="C136" s="13">
        <v>7644248900</v>
      </c>
      <c r="D136" t="s">
        <v>139</v>
      </c>
    </row>
    <row r="137" spans="1:4" x14ac:dyDescent="0.2">
      <c r="A137">
        <v>136</v>
      </c>
      <c r="B137" s="12">
        <v>156450</v>
      </c>
      <c r="C137" s="13" t="s">
        <v>107</v>
      </c>
      <c r="D137" t="s">
        <v>139</v>
      </c>
    </row>
    <row r="138" spans="1:4" x14ac:dyDescent="0.2">
      <c r="A138">
        <v>137</v>
      </c>
      <c r="B138" s="12">
        <v>86499</v>
      </c>
      <c r="C138" s="13">
        <v>7644263562</v>
      </c>
      <c r="D138" t="s">
        <v>139</v>
      </c>
    </row>
    <row r="139" spans="1:4" x14ac:dyDescent="0.2">
      <c r="A139">
        <v>138</v>
      </c>
      <c r="B139" s="12">
        <v>487558.5</v>
      </c>
      <c r="C139" s="13" t="s">
        <v>108</v>
      </c>
      <c r="D139" t="s">
        <v>139</v>
      </c>
    </row>
    <row r="140" spans="1:4" x14ac:dyDescent="0.2">
      <c r="A140">
        <v>139</v>
      </c>
      <c r="B140" s="12">
        <v>71850</v>
      </c>
      <c r="C140" s="13" t="s">
        <v>109</v>
      </c>
      <c r="D140" t="s">
        <v>139</v>
      </c>
    </row>
    <row r="141" spans="1:4" x14ac:dyDescent="0.2">
      <c r="A141">
        <v>140</v>
      </c>
      <c r="B141" s="12">
        <v>112320</v>
      </c>
      <c r="C141" s="13" t="s">
        <v>110</v>
      </c>
      <c r="D141" t="s">
        <v>139</v>
      </c>
    </row>
    <row r="142" spans="1:4" x14ac:dyDescent="0.2">
      <c r="A142">
        <v>141</v>
      </c>
      <c r="B142" s="12">
        <v>208980.00000000003</v>
      </c>
      <c r="C142" s="13" t="s">
        <v>111</v>
      </c>
      <c r="D142" t="s">
        <v>139</v>
      </c>
    </row>
    <row r="143" spans="1:4" x14ac:dyDescent="0.2">
      <c r="A143">
        <v>142</v>
      </c>
      <c r="B143" s="12">
        <v>27000</v>
      </c>
      <c r="C143" s="13" t="s">
        <v>112</v>
      </c>
      <c r="D143" t="s">
        <v>139</v>
      </c>
    </row>
    <row r="144" spans="1:4" x14ac:dyDescent="0.2">
      <c r="A144">
        <v>143</v>
      </c>
      <c r="B144" s="12">
        <v>37800</v>
      </c>
      <c r="C144" s="13" t="s">
        <v>113</v>
      </c>
      <c r="D144" t="s">
        <v>139</v>
      </c>
    </row>
    <row r="145" spans="1:4" x14ac:dyDescent="0.2">
      <c r="A145">
        <v>144</v>
      </c>
      <c r="B145" s="12">
        <v>28350</v>
      </c>
      <c r="C145" s="13" t="s">
        <v>114</v>
      </c>
      <c r="D145" t="s">
        <v>139</v>
      </c>
    </row>
    <row r="146" spans="1:4" x14ac:dyDescent="0.2">
      <c r="A146">
        <v>145</v>
      </c>
      <c r="B146" s="12">
        <v>195000</v>
      </c>
      <c r="C146" s="13" t="s">
        <v>115</v>
      </c>
      <c r="D146" t="s">
        <v>139</v>
      </c>
    </row>
    <row r="147" spans="1:4" x14ac:dyDescent="0.2">
      <c r="A147">
        <v>146</v>
      </c>
      <c r="B147" s="12">
        <v>28665</v>
      </c>
      <c r="C147" s="13" t="s">
        <v>116</v>
      </c>
      <c r="D147" t="s">
        <v>139</v>
      </c>
    </row>
    <row r="148" spans="1:4" x14ac:dyDescent="0.2">
      <c r="A148">
        <v>147</v>
      </c>
      <c r="B148" s="12">
        <v>24570</v>
      </c>
      <c r="C148" s="13" t="s">
        <v>117</v>
      </c>
      <c r="D148" t="s">
        <v>139</v>
      </c>
    </row>
    <row r="149" spans="1:4" x14ac:dyDescent="0.2">
      <c r="A149">
        <v>148</v>
      </c>
      <c r="B149" s="12">
        <v>14400</v>
      </c>
      <c r="C149" s="13" t="s">
        <v>118</v>
      </c>
      <c r="D149" t="s">
        <v>139</v>
      </c>
    </row>
    <row r="150" spans="1:4" x14ac:dyDescent="0.2">
      <c r="A150">
        <v>149</v>
      </c>
      <c r="B150" s="12">
        <v>180000</v>
      </c>
      <c r="C150" s="13" t="s">
        <v>119</v>
      </c>
      <c r="D150" t="s">
        <v>139</v>
      </c>
    </row>
    <row r="151" spans="1:4" x14ac:dyDescent="0.2">
      <c r="A151">
        <v>150</v>
      </c>
      <c r="B151" s="12">
        <v>500430</v>
      </c>
      <c r="C151" s="13" t="s">
        <v>120</v>
      </c>
      <c r="D151" t="s">
        <v>139</v>
      </c>
    </row>
    <row r="152" spans="1:4" x14ac:dyDescent="0.2">
      <c r="A152">
        <v>151</v>
      </c>
      <c r="B152" s="12">
        <v>362790</v>
      </c>
      <c r="C152" s="13" t="s">
        <v>121</v>
      </c>
      <c r="D152" t="s">
        <v>139</v>
      </c>
    </row>
    <row r="153" spans="1:4" x14ac:dyDescent="0.2">
      <c r="A153">
        <v>152</v>
      </c>
      <c r="B153" s="12">
        <v>81000</v>
      </c>
      <c r="C153" s="13" t="s">
        <v>122</v>
      </c>
      <c r="D153" t="s">
        <v>139</v>
      </c>
    </row>
    <row r="154" spans="1:4" x14ac:dyDescent="0.2">
      <c r="A154">
        <v>153</v>
      </c>
      <c r="B154" s="12">
        <v>42000</v>
      </c>
      <c r="C154" s="13" t="s">
        <v>123</v>
      </c>
      <c r="D154" t="s">
        <v>139</v>
      </c>
    </row>
    <row r="155" spans="1:4" x14ac:dyDescent="0.2">
      <c r="A155">
        <v>154</v>
      </c>
      <c r="B155" s="12">
        <v>9075</v>
      </c>
      <c r="C155" s="13" t="s">
        <v>124</v>
      </c>
      <c r="D155" t="s">
        <v>139</v>
      </c>
    </row>
    <row r="156" spans="1:4" x14ac:dyDescent="0.2">
      <c r="A156">
        <v>155</v>
      </c>
      <c r="B156" s="12">
        <v>3864.0000000000005</v>
      </c>
      <c r="C156" s="13" t="s">
        <v>125</v>
      </c>
      <c r="D156" t="s">
        <v>139</v>
      </c>
    </row>
    <row r="157" spans="1:4" x14ac:dyDescent="0.2">
      <c r="A157">
        <v>156</v>
      </c>
      <c r="B157" s="12">
        <v>129600</v>
      </c>
      <c r="C157" s="13" t="s">
        <v>126</v>
      </c>
      <c r="D157" t="s">
        <v>139</v>
      </c>
    </row>
    <row r="158" spans="1:4" x14ac:dyDescent="0.2">
      <c r="A158">
        <v>157</v>
      </c>
      <c r="B158" s="12">
        <v>5640</v>
      </c>
      <c r="C158" s="13">
        <v>7644510138</v>
      </c>
      <c r="D158" t="s">
        <v>139</v>
      </c>
    </row>
    <row r="159" spans="1:4" x14ac:dyDescent="0.2">
      <c r="A159">
        <v>158</v>
      </c>
      <c r="B159" s="12">
        <v>36135</v>
      </c>
      <c r="C159" s="13" t="s">
        <v>127</v>
      </c>
      <c r="D159" t="s">
        <v>139</v>
      </c>
    </row>
    <row r="160" spans="1:4" x14ac:dyDescent="0.2">
      <c r="A160">
        <v>159</v>
      </c>
      <c r="B160" s="12">
        <v>79200</v>
      </c>
      <c r="C160" s="13" t="s">
        <v>128</v>
      </c>
      <c r="D160" t="s">
        <v>139</v>
      </c>
    </row>
    <row r="161" spans="1:4" x14ac:dyDescent="0.2">
      <c r="A161">
        <v>160</v>
      </c>
      <c r="B161" s="12">
        <v>9450</v>
      </c>
      <c r="C161" s="13">
        <v>7644539924</v>
      </c>
      <c r="D161" t="s">
        <v>139</v>
      </c>
    </row>
    <row r="162" spans="1:4" x14ac:dyDescent="0.2">
      <c r="A162">
        <v>161</v>
      </c>
      <c r="B162" s="12">
        <v>155400</v>
      </c>
      <c r="C162" s="13" t="s">
        <v>129</v>
      </c>
      <c r="D162" t="s">
        <v>139</v>
      </c>
    </row>
    <row r="163" spans="1:4" x14ac:dyDescent="0.2">
      <c r="A163">
        <v>162</v>
      </c>
      <c r="B163" s="12">
        <v>46575</v>
      </c>
      <c r="C163" s="13" t="s">
        <v>130</v>
      </c>
      <c r="D163" t="s">
        <v>139</v>
      </c>
    </row>
    <row r="164" spans="1:4" x14ac:dyDescent="0.2">
      <c r="A164">
        <v>163</v>
      </c>
      <c r="B164" s="12">
        <v>33120</v>
      </c>
      <c r="C164" s="13" t="s">
        <v>131</v>
      </c>
      <c r="D164" t="s">
        <v>139</v>
      </c>
    </row>
    <row r="165" spans="1:4" x14ac:dyDescent="0.2">
      <c r="A165">
        <v>164</v>
      </c>
      <c r="B165" s="12">
        <v>31800</v>
      </c>
      <c r="C165" s="13" t="s">
        <v>132</v>
      </c>
      <c r="D165" t="s">
        <v>139</v>
      </c>
    </row>
    <row r="166" spans="1:4" x14ac:dyDescent="0.2">
      <c r="A166">
        <v>165</v>
      </c>
      <c r="B166" s="12">
        <v>14703.000000000002</v>
      </c>
      <c r="C166" s="13" t="s">
        <v>133</v>
      </c>
      <c r="D166" t="s">
        <v>139</v>
      </c>
    </row>
    <row r="167" spans="1:4" x14ac:dyDescent="0.2">
      <c r="A167">
        <v>166</v>
      </c>
      <c r="B167" s="12">
        <v>124200</v>
      </c>
      <c r="C167" s="13">
        <v>7644597901</v>
      </c>
      <c r="D167" t="s">
        <v>139</v>
      </c>
    </row>
    <row r="168" spans="1:4" x14ac:dyDescent="0.2">
      <c r="A168">
        <v>167</v>
      </c>
      <c r="B168" s="12">
        <v>49680</v>
      </c>
      <c r="C168" s="13" t="s">
        <v>134</v>
      </c>
      <c r="D168" t="s">
        <v>139</v>
      </c>
    </row>
    <row r="169" spans="1:4" x14ac:dyDescent="0.2">
      <c r="A169">
        <v>168</v>
      </c>
      <c r="B169" s="12">
        <v>57600</v>
      </c>
      <c r="C169" s="13">
        <v>7644614709</v>
      </c>
      <c r="D169" t="s">
        <v>139</v>
      </c>
    </row>
    <row r="170" spans="1:4" x14ac:dyDescent="0.2">
      <c r="A170">
        <v>169</v>
      </c>
      <c r="B170" s="12">
        <v>96750</v>
      </c>
      <c r="C170" s="13" t="s">
        <v>135</v>
      </c>
      <c r="D170" t="s">
        <v>139</v>
      </c>
    </row>
    <row r="171" spans="1:4" x14ac:dyDescent="0.2">
      <c r="A171">
        <v>170</v>
      </c>
      <c r="B171" s="12">
        <v>296400</v>
      </c>
      <c r="C171" s="13" t="s">
        <v>136</v>
      </c>
      <c r="D171" t="s">
        <v>139</v>
      </c>
    </row>
    <row r="172" spans="1:4" x14ac:dyDescent="0.2">
      <c r="A172">
        <v>171</v>
      </c>
      <c r="B172" s="12">
        <v>287850</v>
      </c>
      <c r="C172" s="13" t="s">
        <v>137</v>
      </c>
      <c r="D172" t="s">
        <v>139</v>
      </c>
    </row>
  </sheetData>
  <autoFilter ref="A1:C17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DESCRIZIONE DM</vt:lpstr>
      <vt:lpstr>Foglio1</vt:lpstr>
      <vt:lpstr>'DESCRIZIONE DM'!Area_stampa</vt:lpstr>
      <vt:lpstr>'DESCRIZIONE DM'!Titoli_stampa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Brains</dc:creator>
  <cp:lastModifiedBy>Carmela</cp:lastModifiedBy>
  <cp:lastPrinted>2018-09-20T16:19:05Z</cp:lastPrinted>
  <dcterms:created xsi:type="dcterms:W3CDTF">1999-12-14T08:52:14Z</dcterms:created>
  <dcterms:modified xsi:type="dcterms:W3CDTF">2018-10-16T22:52:01Z</dcterms:modified>
</cp:coreProperties>
</file>